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4245" windowWidth="20250" windowHeight="7455" activeTab="1"/>
  </bookViews>
  <sheets>
    <sheet name="Cam Timing" sheetId="2" r:id="rId1"/>
    <sheet name="Target AFR" sheetId="3" r:id="rId2"/>
  </sheets>
  <calcPr calcId="125725"/>
</workbook>
</file>

<file path=xl/calcChain.xml><?xml version="1.0" encoding="utf-8"?>
<calcChain xmlns="http://schemas.openxmlformats.org/spreadsheetml/2006/main">
  <c r="S9" i="3"/>
  <c r="R9"/>
  <c r="Q9"/>
  <c r="P9"/>
  <c r="O9"/>
  <c r="N9"/>
  <c r="M9"/>
  <c r="L9"/>
  <c r="S8"/>
  <c r="R8"/>
  <c r="Q8"/>
  <c r="P8"/>
  <c r="O8"/>
  <c r="N8"/>
  <c r="M8"/>
  <c r="L8"/>
  <c r="S7"/>
  <c r="R7"/>
  <c r="Q7"/>
  <c r="P7"/>
  <c r="O7"/>
  <c r="N7"/>
  <c r="M7"/>
  <c r="L7"/>
  <c r="S6"/>
  <c r="R6"/>
  <c r="Q6"/>
  <c r="P6"/>
  <c r="O6"/>
  <c r="N6"/>
  <c r="M6"/>
  <c r="L6"/>
  <c r="S5"/>
  <c r="R5"/>
  <c r="Q5"/>
  <c r="P5"/>
  <c r="O5"/>
  <c r="N5"/>
  <c r="M5"/>
  <c r="L5"/>
  <c r="S4"/>
  <c r="R4"/>
  <c r="Q4"/>
  <c r="P4"/>
  <c r="O4"/>
  <c r="N4"/>
  <c r="M4"/>
  <c r="L4"/>
  <c r="S3"/>
  <c r="R3"/>
  <c r="Q3"/>
  <c r="P3"/>
  <c r="O3"/>
  <c r="N3"/>
  <c r="M3"/>
  <c r="L3"/>
  <c r="S2"/>
  <c r="R2"/>
  <c r="Q2"/>
  <c r="P2"/>
  <c r="O2"/>
  <c r="N2"/>
  <c r="M2"/>
  <c r="L2"/>
  <c r="C14" i="2"/>
  <c r="D14"/>
  <c r="E14"/>
  <c r="F14"/>
  <c r="G14"/>
  <c r="H14"/>
  <c r="I14"/>
  <c r="J14"/>
  <c r="C15"/>
  <c r="D15"/>
  <c r="E15"/>
  <c r="F15"/>
  <c r="G15"/>
  <c r="H15"/>
  <c r="I15"/>
  <c r="J15"/>
  <c r="C16"/>
  <c r="D16"/>
  <c r="E16"/>
  <c r="F16"/>
  <c r="G16"/>
  <c r="H16"/>
  <c r="I16"/>
  <c r="J16"/>
  <c r="C17"/>
  <c r="D17"/>
  <c r="E17"/>
  <c r="F17"/>
  <c r="G17"/>
  <c r="H17"/>
  <c r="I17"/>
  <c r="J17"/>
  <c r="C18"/>
  <c r="D18"/>
  <c r="E18"/>
  <c r="F18"/>
  <c r="G18"/>
  <c r="H18"/>
  <c r="I18"/>
  <c r="J18"/>
  <c r="C19"/>
  <c r="D19"/>
  <c r="E19"/>
  <c r="F19"/>
  <c r="G19"/>
  <c r="H19"/>
  <c r="I19"/>
  <c r="J19"/>
  <c r="C20"/>
  <c r="D20"/>
  <c r="E20"/>
  <c r="F20"/>
  <c r="G20"/>
  <c r="H20"/>
  <c r="I20"/>
  <c r="J20"/>
  <c r="D13"/>
  <c r="E13"/>
  <c r="F13"/>
  <c r="G13"/>
  <c r="H13"/>
  <c r="I13"/>
  <c r="J13"/>
  <c r="C13"/>
  <c r="W18" l="1"/>
  <c r="U18"/>
  <c r="W13"/>
  <c r="O12"/>
  <c r="O8"/>
  <c r="M15"/>
  <c r="U13"/>
  <c r="M13"/>
  <c r="U12"/>
  <c r="M12"/>
  <c r="U9"/>
  <c r="M8"/>
  <c r="W15"/>
  <c r="Y18"/>
  <c r="O18"/>
  <c r="Q15"/>
  <c r="Y13"/>
  <c r="Q13"/>
  <c r="O13"/>
  <c r="W12"/>
  <c r="Y8"/>
  <c r="Q8"/>
  <c r="O15"/>
  <c r="W8"/>
  <c r="AA18"/>
  <c r="AA15"/>
  <c r="Y15"/>
  <c r="U15"/>
  <c r="S18"/>
  <c r="S15"/>
  <c r="Q18"/>
  <c r="M18"/>
  <c r="AA13"/>
  <c r="S13"/>
  <c r="AA12"/>
  <c r="Y12"/>
  <c r="S12"/>
  <c r="Q12"/>
  <c r="AA9"/>
  <c r="Y9"/>
  <c r="W9"/>
  <c r="S9"/>
  <c r="Q9"/>
  <c r="O9"/>
  <c r="AA8"/>
  <c r="U8"/>
  <c r="S8"/>
  <c r="M9"/>
  <c r="AB18" l="1"/>
  <c r="AB12"/>
  <c r="Y10"/>
  <c r="W10"/>
  <c r="AB9"/>
  <c r="AA10"/>
  <c r="O10"/>
  <c r="S10"/>
  <c r="V18"/>
  <c r="Q10"/>
  <c r="U10"/>
  <c r="M10"/>
  <c r="AB15"/>
  <c r="AB8"/>
  <c r="AB13"/>
  <c r="U14"/>
  <c r="Z18"/>
  <c r="Z8"/>
  <c r="W14"/>
  <c r="Z9"/>
  <c r="AA14"/>
  <c r="Z12"/>
  <c r="M14"/>
  <c r="T8"/>
  <c r="V9"/>
  <c r="P12"/>
  <c r="X12"/>
  <c r="Q14"/>
  <c r="Y14"/>
  <c r="P18"/>
  <c r="T18"/>
  <c r="X18"/>
  <c r="Z15"/>
  <c r="Z13"/>
  <c r="N12"/>
  <c r="T9"/>
  <c r="AA11"/>
  <c r="V12"/>
  <c r="O14"/>
  <c r="N18"/>
  <c r="S16"/>
  <c r="W16"/>
  <c r="AA16"/>
  <c r="N8"/>
  <c r="N15"/>
  <c r="V8"/>
  <c r="P9"/>
  <c r="X9"/>
  <c r="R12"/>
  <c r="T13"/>
  <c r="Q16"/>
  <c r="Y16"/>
  <c r="AA17"/>
  <c r="P8"/>
  <c r="V15"/>
  <c r="N9"/>
  <c r="Q11"/>
  <c r="Y11"/>
  <c r="T12"/>
  <c r="O16"/>
  <c r="R18"/>
  <c r="Y17"/>
  <c r="S11"/>
  <c r="S14"/>
  <c r="U17"/>
  <c r="O17"/>
  <c r="N13"/>
  <c r="P13"/>
  <c r="R13"/>
  <c r="V13"/>
  <c r="X13"/>
  <c r="M11"/>
  <c r="U11"/>
  <c r="M16"/>
  <c r="U16"/>
  <c r="M17"/>
  <c r="W17"/>
  <c r="Q17"/>
  <c r="P15"/>
  <c r="R15"/>
  <c r="R8"/>
  <c r="T15"/>
  <c r="X15"/>
  <c r="X8"/>
  <c r="W11"/>
  <c r="O11"/>
  <c r="S17"/>
  <c r="R9"/>
  <c r="R10" l="1"/>
  <c r="N10"/>
  <c r="X10"/>
  <c r="T10"/>
  <c r="Z10"/>
  <c r="V10"/>
  <c r="AB10"/>
  <c r="P10"/>
  <c r="AB17"/>
  <c r="AB11"/>
  <c r="AB14"/>
  <c r="AB16"/>
  <c r="P11"/>
  <c r="Z11"/>
  <c r="V11"/>
  <c r="Z16"/>
  <c r="X11"/>
  <c r="Z14"/>
  <c r="Z17"/>
  <c r="N17"/>
  <c r="N16"/>
  <c r="R11"/>
  <c r="T16"/>
  <c r="P16"/>
  <c r="X16"/>
  <c r="N14"/>
  <c r="T11"/>
  <c r="R16"/>
  <c r="N11"/>
  <c r="V14"/>
  <c r="P14"/>
  <c r="X17"/>
  <c r="T17"/>
  <c r="X14"/>
  <c r="P17"/>
  <c r="R17"/>
  <c r="R14"/>
  <c r="T14"/>
  <c r="AA19" l="1"/>
  <c r="Y19"/>
  <c r="W19"/>
  <c r="U19"/>
  <c r="S19"/>
  <c r="Q19"/>
  <c r="O19"/>
  <c r="M19"/>
  <c r="M7"/>
  <c r="O7"/>
  <c r="Q7"/>
  <c r="S7"/>
  <c r="U7"/>
  <c r="W7"/>
  <c r="Y7"/>
  <c r="AA7"/>
  <c r="V19" l="1"/>
  <c r="O20"/>
  <c r="W20"/>
  <c r="AB7"/>
  <c r="M20"/>
  <c r="U20"/>
  <c r="S20"/>
  <c r="AB19"/>
  <c r="AA20"/>
  <c r="Q20"/>
  <c r="Y20"/>
  <c r="Z7"/>
  <c r="R19"/>
  <c r="Z19"/>
  <c r="R7"/>
  <c r="X19"/>
  <c r="T19"/>
  <c r="X7"/>
  <c r="P7"/>
  <c r="V7"/>
  <c r="N7"/>
  <c r="P19"/>
  <c r="T7"/>
  <c r="N19"/>
  <c r="N20" l="1"/>
  <c r="T20"/>
  <c r="R20"/>
  <c r="Z20"/>
  <c r="AB20"/>
  <c r="P20"/>
  <c r="X20"/>
  <c r="V20"/>
  <c r="V17"/>
  <c r="V16"/>
</calcChain>
</file>

<file path=xl/sharedStrings.xml><?xml version="1.0" encoding="utf-8"?>
<sst xmlns="http://schemas.openxmlformats.org/spreadsheetml/2006/main" count="9" uniqueCount="9">
  <si>
    <t>Interpolate and convert units</t>
  </si>
  <si>
    <t>Insert Map Data Here</t>
  </si>
  <si>
    <t>Expanded View</t>
  </si>
  <si>
    <t>Modified X-Trail</t>
  </si>
  <si>
    <t>Stock X-Trail map 6CB5 load 890C rpm 88E0</t>
  </si>
  <si>
    <t>Stock Sentra map 6E11 load 897A rpm 894E</t>
  </si>
  <si>
    <t>Insert map data here</t>
  </si>
  <si>
    <t>Sentra map 6CA1 load 7F2C rpm 7E23</t>
  </si>
  <si>
    <t>X-Trail modified map 6B45 load 7E27 rpm 7CDE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</si>
</sst>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" fontId="0" fillId="0" borderId="0" xfId="0" applyNumberFormat="1"/>
    <xf numFmtId="164" fontId="0" fillId="2" borderId="0" xfId="0" applyNumberFormat="1" applyFill="1"/>
    <xf numFmtId="164" fontId="0" fillId="0" borderId="0" xfId="0" applyNumberFormat="1"/>
    <xf numFmtId="164" fontId="0" fillId="0" borderId="0" xfId="0" applyNumberFormat="1" applyFill="1"/>
    <xf numFmtId="0" fontId="0" fillId="0" borderId="0" xfId="0" applyFill="1"/>
    <xf numFmtId="0" fontId="0" fillId="0" borderId="0" xfId="0" applyFill="1" applyAlignment="1">
      <alignment horizontal="center"/>
    </xf>
    <xf numFmtId="1" fontId="0" fillId="0" borderId="0" xfId="0" applyNumberFormat="1" applyFill="1" applyAlignment="1">
      <alignment horizontal="left"/>
    </xf>
    <xf numFmtId="1" fontId="0" fillId="0" borderId="0" xfId="0" applyNumberFormat="1" applyFill="1" applyAlignment="1">
      <alignment horizontal="center"/>
    </xf>
    <xf numFmtId="1" fontId="0" fillId="0" borderId="0" xfId="0" applyNumberFormat="1" applyFill="1"/>
    <xf numFmtId="1" fontId="0" fillId="3" borderId="1" xfId="0" applyNumberFormat="1" applyFill="1" applyBorder="1"/>
    <xf numFmtId="1" fontId="0" fillId="3" borderId="2" xfId="0" applyNumberFormat="1" applyFill="1" applyBorder="1"/>
    <xf numFmtId="1" fontId="0" fillId="3" borderId="3" xfId="0" applyNumberFormat="1" applyFill="1" applyBorder="1"/>
    <xf numFmtId="1" fontId="0" fillId="3" borderId="4" xfId="0" applyNumberFormat="1" applyFill="1" applyBorder="1"/>
    <xf numFmtId="1" fontId="0" fillId="3" borderId="0" xfId="0" applyNumberFormat="1" applyFill="1" applyBorder="1"/>
    <xf numFmtId="1" fontId="0" fillId="3" borderId="5" xfId="0" applyNumberFormat="1" applyFill="1" applyBorder="1"/>
    <xf numFmtId="1" fontId="0" fillId="3" borderId="6" xfId="0" applyNumberFormat="1" applyFill="1" applyBorder="1"/>
    <xf numFmtId="1" fontId="0" fillId="3" borderId="7" xfId="0" applyNumberFormat="1" applyFill="1" applyBorder="1"/>
    <xf numFmtId="1" fontId="0" fillId="3" borderId="8" xfId="0" applyNumberFormat="1" applyFill="1" applyBorder="1"/>
    <xf numFmtId="2" fontId="0" fillId="0" borderId="0" xfId="0" applyNumberFormat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0" fillId="4" borderId="0" xfId="0" applyFill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1" fontId="0" fillId="0" borderId="1" xfId="0" applyNumberFormat="1" applyFill="1" applyBorder="1"/>
    <xf numFmtId="1" fontId="0" fillId="0" borderId="2" xfId="0" applyNumberFormat="1" applyFill="1" applyBorder="1"/>
    <xf numFmtId="1" fontId="0" fillId="0" borderId="3" xfId="0" applyNumberFormat="1" applyFill="1" applyBorder="1"/>
    <xf numFmtId="1" fontId="0" fillId="0" borderId="4" xfId="0" applyNumberFormat="1" applyFill="1" applyBorder="1"/>
    <xf numFmtId="1" fontId="0" fillId="0" borderId="0" xfId="0" applyNumberFormat="1" applyFill="1" applyBorder="1"/>
    <xf numFmtId="1" fontId="0" fillId="0" borderId="5" xfId="0" applyNumberFormat="1" applyFill="1" applyBorder="1"/>
    <xf numFmtId="1" fontId="0" fillId="0" borderId="6" xfId="0" applyNumberFormat="1" applyFill="1" applyBorder="1"/>
    <xf numFmtId="1" fontId="0" fillId="0" borderId="7" xfId="0" applyNumberFormat="1" applyFill="1" applyBorder="1"/>
    <xf numFmtId="1" fontId="0" fillId="0" borderId="8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view3D>
      <c:rotX val="90"/>
      <c:rotY val="180"/>
      <c:perspective val="0"/>
    </c:view3D>
    <c:plotArea>
      <c:layout>
        <c:manualLayout>
          <c:layoutTarget val="inner"/>
          <c:xMode val="edge"/>
          <c:yMode val="edge"/>
          <c:x val="2.1785157733149794E-2"/>
          <c:y val="2.4935297358045456E-2"/>
          <c:w val="0.87329225206092231"/>
          <c:h val="0.91880085910607401"/>
        </c:manualLayout>
      </c:layout>
      <c:surface3DChart>
        <c:ser>
          <c:idx val="0"/>
          <c:order val="0"/>
          <c:tx>
            <c:strRef>
              <c:f>'Cam Timing'!$L$5</c:f>
              <c:strCache>
                <c:ptCount val="1"/>
                <c:pt idx="0">
                  <c:v>400</c:v>
                </c:pt>
              </c:strCache>
            </c:strRef>
          </c:tx>
          <c:cat>
            <c:numRef>
              <c:f>'Cam Timing'!$M$4:$AB$4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Timing'!$M$5:$AB$5</c:f>
              <c:numCache>
                <c:formatCode>0.0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</c:ser>
        <c:ser>
          <c:idx val="1"/>
          <c:order val="1"/>
          <c:tx>
            <c:strRef>
              <c:f>'Cam Timing'!$L$6</c:f>
              <c:strCache>
                <c:ptCount val="1"/>
                <c:pt idx="0">
                  <c:v>800</c:v>
                </c:pt>
              </c:strCache>
            </c:strRef>
          </c:tx>
          <c:cat>
            <c:numRef>
              <c:f>'Cam Timing'!$M$4:$AB$4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Timing'!$M$6:$AB$6</c:f>
              <c:numCache>
                <c:formatCode>0.0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</c:ser>
        <c:ser>
          <c:idx val="2"/>
          <c:order val="2"/>
          <c:tx>
            <c:strRef>
              <c:f>'Cam Timing'!$L$7</c:f>
              <c:strCache>
                <c:ptCount val="1"/>
                <c:pt idx="0">
                  <c:v>1200</c:v>
                </c:pt>
              </c:strCache>
            </c:strRef>
          </c:tx>
          <c:cat>
            <c:numRef>
              <c:f>'Cam Timing'!$M$4:$AB$4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Timing'!$M$7:$AB$7</c:f>
              <c:numCache>
                <c:formatCode>0.0</c:formatCode>
                <c:ptCount val="16"/>
                <c:pt idx="0">
                  <c:v>0</c:v>
                </c:pt>
                <c:pt idx="1">
                  <c:v>4.5714285714285712</c:v>
                </c:pt>
                <c:pt idx="2">
                  <c:v>9.1428571428571423</c:v>
                </c:pt>
                <c:pt idx="3">
                  <c:v>13.571428571428571</c:v>
                </c:pt>
                <c:pt idx="4">
                  <c:v>18</c:v>
                </c:pt>
                <c:pt idx="5">
                  <c:v>18</c:v>
                </c:pt>
                <c:pt idx="6">
                  <c:v>18</c:v>
                </c:pt>
                <c:pt idx="7">
                  <c:v>18</c:v>
                </c:pt>
                <c:pt idx="8">
                  <c:v>18</c:v>
                </c:pt>
                <c:pt idx="9">
                  <c:v>17.857142857142858</c:v>
                </c:pt>
                <c:pt idx="10">
                  <c:v>17.714285714285715</c:v>
                </c:pt>
                <c:pt idx="11">
                  <c:v>16.714285714285715</c:v>
                </c:pt>
                <c:pt idx="12">
                  <c:v>15.714285714285714</c:v>
                </c:pt>
                <c:pt idx="13">
                  <c:v>14.714285714285714</c:v>
                </c:pt>
                <c:pt idx="14">
                  <c:v>13.714285714285714</c:v>
                </c:pt>
                <c:pt idx="15">
                  <c:v>13.714285714285714</c:v>
                </c:pt>
              </c:numCache>
            </c:numRef>
          </c:val>
        </c:ser>
        <c:ser>
          <c:idx val="3"/>
          <c:order val="3"/>
          <c:tx>
            <c:strRef>
              <c:f>'Cam Timing'!$L$8</c:f>
              <c:strCache>
                <c:ptCount val="1"/>
                <c:pt idx="0">
                  <c:v>1600</c:v>
                </c:pt>
              </c:strCache>
            </c:strRef>
          </c:tx>
          <c:cat>
            <c:numRef>
              <c:f>'Cam Timing'!$M$4:$AB$4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Timing'!$M$8:$AB$8</c:f>
              <c:numCache>
                <c:formatCode>0.0</c:formatCode>
                <c:ptCount val="16"/>
                <c:pt idx="0">
                  <c:v>0</c:v>
                </c:pt>
                <c:pt idx="1">
                  <c:v>5.1428571428571432</c:v>
                </c:pt>
                <c:pt idx="2">
                  <c:v>10.285714285714286</c:v>
                </c:pt>
                <c:pt idx="3">
                  <c:v>15.571428571428573</c:v>
                </c:pt>
                <c:pt idx="4">
                  <c:v>20.857142857142858</c:v>
                </c:pt>
                <c:pt idx="5">
                  <c:v>23.285714285714285</c:v>
                </c:pt>
                <c:pt idx="6">
                  <c:v>25.714285714285715</c:v>
                </c:pt>
                <c:pt idx="7">
                  <c:v>27.857142857142858</c:v>
                </c:pt>
                <c:pt idx="8">
                  <c:v>30</c:v>
                </c:pt>
                <c:pt idx="9">
                  <c:v>29.714285714285715</c:v>
                </c:pt>
                <c:pt idx="10">
                  <c:v>29.428571428571427</c:v>
                </c:pt>
                <c:pt idx="11">
                  <c:v>27.571428571428569</c:v>
                </c:pt>
                <c:pt idx="12">
                  <c:v>25.714285714285715</c:v>
                </c:pt>
                <c:pt idx="13">
                  <c:v>24</c:v>
                </c:pt>
                <c:pt idx="14">
                  <c:v>22.285714285714285</c:v>
                </c:pt>
                <c:pt idx="15">
                  <c:v>22.285714285714285</c:v>
                </c:pt>
              </c:numCache>
            </c:numRef>
          </c:val>
        </c:ser>
        <c:ser>
          <c:idx val="4"/>
          <c:order val="4"/>
          <c:tx>
            <c:strRef>
              <c:f>'Cam Timing'!$L$9</c:f>
              <c:strCache>
                <c:ptCount val="1"/>
                <c:pt idx="0">
                  <c:v>2000</c:v>
                </c:pt>
              </c:strCache>
            </c:strRef>
          </c:tx>
          <c:cat>
            <c:numRef>
              <c:f>'Cam Timing'!$M$4:$AB$4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Timing'!$M$9:$AB$9</c:f>
              <c:numCache>
                <c:formatCode>0.0</c:formatCode>
                <c:ptCount val="16"/>
                <c:pt idx="0">
                  <c:v>0</c:v>
                </c:pt>
                <c:pt idx="1">
                  <c:v>5.2857142857142856</c:v>
                </c:pt>
                <c:pt idx="2">
                  <c:v>10.571428571428571</c:v>
                </c:pt>
                <c:pt idx="3">
                  <c:v>16</c:v>
                </c:pt>
                <c:pt idx="4">
                  <c:v>21.428571428571427</c:v>
                </c:pt>
                <c:pt idx="5">
                  <c:v>24</c:v>
                </c:pt>
                <c:pt idx="6">
                  <c:v>26.571428571428573</c:v>
                </c:pt>
                <c:pt idx="7">
                  <c:v>29.428571428571431</c:v>
                </c:pt>
                <c:pt idx="8">
                  <c:v>32.285714285714285</c:v>
                </c:pt>
                <c:pt idx="9">
                  <c:v>33.142857142857139</c:v>
                </c:pt>
                <c:pt idx="10">
                  <c:v>34</c:v>
                </c:pt>
                <c:pt idx="11">
                  <c:v>31.428571428571431</c:v>
                </c:pt>
                <c:pt idx="12">
                  <c:v>28.857142857142858</c:v>
                </c:pt>
                <c:pt idx="13">
                  <c:v>28.285714285714285</c:v>
                </c:pt>
                <c:pt idx="14">
                  <c:v>27.714285714285715</c:v>
                </c:pt>
                <c:pt idx="15">
                  <c:v>27.714285714285715</c:v>
                </c:pt>
              </c:numCache>
            </c:numRef>
          </c:val>
        </c:ser>
        <c:ser>
          <c:idx val="5"/>
          <c:order val="5"/>
          <c:tx>
            <c:strRef>
              <c:f>'Cam Timing'!$L$10</c:f>
              <c:strCache>
                <c:ptCount val="1"/>
                <c:pt idx="0">
                  <c:v>2400</c:v>
                </c:pt>
              </c:strCache>
            </c:strRef>
          </c:tx>
          <c:cat>
            <c:numRef>
              <c:f>'Cam Timing'!$M$4:$AB$4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Timing'!$M$10:$AB$10</c:f>
              <c:numCache>
                <c:formatCode>0.0</c:formatCode>
                <c:ptCount val="16"/>
                <c:pt idx="0">
                  <c:v>0</c:v>
                </c:pt>
                <c:pt idx="1">
                  <c:v>5.4285714285714279</c:v>
                </c:pt>
                <c:pt idx="2">
                  <c:v>10.857142857142856</c:v>
                </c:pt>
                <c:pt idx="3">
                  <c:v>16.428571428571427</c:v>
                </c:pt>
                <c:pt idx="4">
                  <c:v>22</c:v>
                </c:pt>
                <c:pt idx="5">
                  <c:v>24.476190476190478</c:v>
                </c:pt>
                <c:pt idx="6">
                  <c:v>26.952380952380953</c:v>
                </c:pt>
                <c:pt idx="7">
                  <c:v>29.714285714285712</c:v>
                </c:pt>
                <c:pt idx="8">
                  <c:v>32.476190476190474</c:v>
                </c:pt>
                <c:pt idx="9">
                  <c:v>33.38095238095238</c:v>
                </c:pt>
                <c:pt idx="10">
                  <c:v>34.285714285714285</c:v>
                </c:pt>
                <c:pt idx="11">
                  <c:v>31.666666666666668</c:v>
                </c:pt>
                <c:pt idx="12">
                  <c:v>29.047619047619047</c:v>
                </c:pt>
                <c:pt idx="13">
                  <c:v>28.428571428571427</c:v>
                </c:pt>
                <c:pt idx="14">
                  <c:v>27.80952380952381</c:v>
                </c:pt>
                <c:pt idx="15">
                  <c:v>27.80952380952381</c:v>
                </c:pt>
              </c:numCache>
            </c:numRef>
          </c:val>
        </c:ser>
        <c:ser>
          <c:idx val="6"/>
          <c:order val="6"/>
          <c:tx>
            <c:strRef>
              <c:f>'Cam Timing'!$L$11</c:f>
              <c:strCache>
                <c:ptCount val="1"/>
                <c:pt idx="0">
                  <c:v>2800</c:v>
                </c:pt>
              </c:strCache>
            </c:strRef>
          </c:tx>
          <c:cat>
            <c:numRef>
              <c:f>'Cam Timing'!$M$4:$AB$4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Timing'!$M$11:$AB$11</c:f>
              <c:numCache>
                <c:formatCode>0.0</c:formatCode>
                <c:ptCount val="16"/>
                <c:pt idx="0">
                  <c:v>0</c:v>
                </c:pt>
                <c:pt idx="1">
                  <c:v>5.5</c:v>
                </c:pt>
                <c:pt idx="2">
                  <c:v>11</c:v>
                </c:pt>
                <c:pt idx="3">
                  <c:v>16.642857142857142</c:v>
                </c:pt>
                <c:pt idx="4">
                  <c:v>22.285714285714285</c:v>
                </c:pt>
                <c:pt idx="5">
                  <c:v>24.714285714285715</c:v>
                </c:pt>
                <c:pt idx="6">
                  <c:v>27.142857142857146</c:v>
                </c:pt>
                <c:pt idx="7">
                  <c:v>29.857142857142858</c:v>
                </c:pt>
                <c:pt idx="8">
                  <c:v>32.571428571428569</c:v>
                </c:pt>
                <c:pt idx="9">
                  <c:v>33.5</c:v>
                </c:pt>
                <c:pt idx="10">
                  <c:v>34.428571428571431</c:v>
                </c:pt>
                <c:pt idx="11">
                  <c:v>31.785714285714285</c:v>
                </c:pt>
                <c:pt idx="12">
                  <c:v>29.142857142857142</c:v>
                </c:pt>
                <c:pt idx="13">
                  <c:v>28.5</c:v>
                </c:pt>
                <c:pt idx="14">
                  <c:v>27.857142857142858</c:v>
                </c:pt>
                <c:pt idx="15">
                  <c:v>27.857142857142858</c:v>
                </c:pt>
              </c:numCache>
            </c:numRef>
          </c:val>
        </c:ser>
        <c:ser>
          <c:idx val="7"/>
          <c:order val="7"/>
          <c:tx>
            <c:strRef>
              <c:f>'Cam Timing'!$L$12</c:f>
              <c:strCache>
                <c:ptCount val="1"/>
                <c:pt idx="0">
                  <c:v>3200</c:v>
                </c:pt>
              </c:strCache>
            </c:strRef>
          </c:tx>
          <c:cat>
            <c:numRef>
              <c:f>'Cam Timing'!$M$4:$AB$4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Timing'!$M$12:$AB$12</c:f>
              <c:numCache>
                <c:formatCode>0.0</c:formatCode>
                <c:ptCount val="16"/>
                <c:pt idx="0">
                  <c:v>0</c:v>
                </c:pt>
                <c:pt idx="1">
                  <c:v>5.7142857142857144</c:v>
                </c:pt>
                <c:pt idx="2">
                  <c:v>11.428571428571429</c:v>
                </c:pt>
                <c:pt idx="3">
                  <c:v>17.285714285714285</c:v>
                </c:pt>
                <c:pt idx="4">
                  <c:v>23.142857142857142</c:v>
                </c:pt>
                <c:pt idx="5">
                  <c:v>25.428571428571431</c:v>
                </c:pt>
                <c:pt idx="6">
                  <c:v>27.714285714285715</c:v>
                </c:pt>
                <c:pt idx="7">
                  <c:v>30.285714285714285</c:v>
                </c:pt>
                <c:pt idx="8">
                  <c:v>32.857142857142854</c:v>
                </c:pt>
                <c:pt idx="9">
                  <c:v>33.857142857142854</c:v>
                </c:pt>
                <c:pt idx="10">
                  <c:v>34.857142857142854</c:v>
                </c:pt>
                <c:pt idx="11">
                  <c:v>32.142857142857139</c:v>
                </c:pt>
                <c:pt idx="12">
                  <c:v>29.428571428571427</c:v>
                </c:pt>
                <c:pt idx="13">
                  <c:v>28.714285714285715</c:v>
                </c:pt>
                <c:pt idx="14">
                  <c:v>28</c:v>
                </c:pt>
                <c:pt idx="15">
                  <c:v>28</c:v>
                </c:pt>
              </c:numCache>
            </c:numRef>
          </c:val>
        </c:ser>
        <c:ser>
          <c:idx val="8"/>
          <c:order val="8"/>
          <c:tx>
            <c:strRef>
              <c:f>'Cam Timing'!$L$13</c:f>
              <c:strCache>
                <c:ptCount val="1"/>
                <c:pt idx="0">
                  <c:v>3600</c:v>
                </c:pt>
              </c:strCache>
            </c:strRef>
          </c:tx>
          <c:cat>
            <c:numRef>
              <c:f>'Cam Timing'!$M$4:$AB$4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Timing'!$M$13:$AB$13</c:f>
              <c:numCache>
                <c:formatCode>0.0</c:formatCode>
                <c:ptCount val="16"/>
                <c:pt idx="0">
                  <c:v>0</c:v>
                </c:pt>
                <c:pt idx="1">
                  <c:v>5.7142857142857144</c:v>
                </c:pt>
                <c:pt idx="2">
                  <c:v>11.428571428571429</c:v>
                </c:pt>
                <c:pt idx="3">
                  <c:v>17.285714285714285</c:v>
                </c:pt>
                <c:pt idx="4">
                  <c:v>23.142857142857142</c:v>
                </c:pt>
                <c:pt idx="5">
                  <c:v>25.428571428571431</c:v>
                </c:pt>
                <c:pt idx="6">
                  <c:v>27.714285714285715</c:v>
                </c:pt>
                <c:pt idx="7">
                  <c:v>30.142857142857142</c:v>
                </c:pt>
                <c:pt idx="8">
                  <c:v>32.571428571428569</c:v>
                </c:pt>
                <c:pt idx="9">
                  <c:v>32.285714285714285</c:v>
                </c:pt>
                <c:pt idx="10">
                  <c:v>32</c:v>
                </c:pt>
                <c:pt idx="11">
                  <c:v>29.428571428571431</c:v>
                </c:pt>
                <c:pt idx="12">
                  <c:v>26.857142857142858</c:v>
                </c:pt>
                <c:pt idx="13">
                  <c:v>25.857142857142858</c:v>
                </c:pt>
                <c:pt idx="14">
                  <c:v>24.857142857142858</c:v>
                </c:pt>
                <c:pt idx="15">
                  <c:v>24.857142857142858</c:v>
                </c:pt>
              </c:numCache>
            </c:numRef>
          </c:val>
        </c:ser>
        <c:ser>
          <c:idx val="9"/>
          <c:order val="9"/>
          <c:tx>
            <c:strRef>
              <c:f>'Cam Timing'!$L$14</c:f>
              <c:strCache>
                <c:ptCount val="1"/>
                <c:pt idx="0">
                  <c:v>4000</c:v>
                </c:pt>
              </c:strCache>
            </c:strRef>
          </c:tx>
          <c:cat>
            <c:numRef>
              <c:f>'Cam Timing'!$M$4:$AB$4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Timing'!$M$14:$AB$14</c:f>
              <c:numCache>
                <c:formatCode>0.0</c:formatCode>
                <c:ptCount val="16"/>
                <c:pt idx="0">
                  <c:v>0</c:v>
                </c:pt>
                <c:pt idx="1">
                  <c:v>2.8571428571428572</c:v>
                </c:pt>
                <c:pt idx="2">
                  <c:v>5.7142857142857144</c:v>
                </c:pt>
                <c:pt idx="3">
                  <c:v>10.071428571428571</c:v>
                </c:pt>
                <c:pt idx="4">
                  <c:v>14.428571428571429</c:v>
                </c:pt>
                <c:pt idx="5">
                  <c:v>17.142857142857146</c:v>
                </c:pt>
                <c:pt idx="6">
                  <c:v>19.857142857142858</c:v>
                </c:pt>
                <c:pt idx="7">
                  <c:v>21.285714285714285</c:v>
                </c:pt>
                <c:pt idx="8">
                  <c:v>22.714285714285715</c:v>
                </c:pt>
                <c:pt idx="9">
                  <c:v>22.642857142857142</c:v>
                </c:pt>
                <c:pt idx="10">
                  <c:v>22.571428571428569</c:v>
                </c:pt>
                <c:pt idx="11">
                  <c:v>21.285714285714285</c:v>
                </c:pt>
                <c:pt idx="12">
                  <c:v>20</c:v>
                </c:pt>
                <c:pt idx="13">
                  <c:v>19.428571428571431</c:v>
                </c:pt>
                <c:pt idx="14">
                  <c:v>18.857142857142858</c:v>
                </c:pt>
                <c:pt idx="15">
                  <c:v>18.857142857142858</c:v>
                </c:pt>
              </c:numCache>
            </c:numRef>
          </c:val>
        </c:ser>
        <c:ser>
          <c:idx val="10"/>
          <c:order val="10"/>
          <c:tx>
            <c:strRef>
              <c:f>'Cam Timing'!$L$15</c:f>
              <c:strCache>
                <c:ptCount val="1"/>
                <c:pt idx="0">
                  <c:v>4400</c:v>
                </c:pt>
              </c:strCache>
            </c:strRef>
          </c:tx>
          <c:cat>
            <c:numRef>
              <c:f>'Cam Timing'!$M$4:$AB$4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Timing'!$M$15:$AB$15</c:f>
              <c:numCache>
                <c:formatCode>0.0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2.8571428571428572</c:v>
                </c:pt>
                <c:pt idx="4">
                  <c:v>5.7142857142857144</c:v>
                </c:pt>
                <c:pt idx="5">
                  <c:v>8.8571428571428577</c:v>
                </c:pt>
                <c:pt idx="6">
                  <c:v>12</c:v>
                </c:pt>
                <c:pt idx="7">
                  <c:v>12.428571428571429</c:v>
                </c:pt>
                <c:pt idx="8">
                  <c:v>12.857142857142858</c:v>
                </c:pt>
                <c:pt idx="9">
                  <c:v>13</c:v>
                </c:pt>
                <c:pt idx="10">
                  <c:v>13.142857142857142</c:v>
                </c:pt>
                <c:pt idx="11">
                  <c:v>13.142857142857142</c:v>
                </c:pt>
                <c:pt idx="12">
                  <c:v>13.142857142857142</c:v>
                </c:pt>
                <c:pt idx="13">
                  <c:v>13</c:v>
                </c:pt>
                <c:pt idx="14">
                  <c:v>12.857142857142858</c:v>
                </c:pt>
                <c:pt idx="15">
                  <c:v>12.857142857142858</c:v>
                </c:pt>
              </c:numCache>
            </c:numRef>
          </c:val>
        </c:ser>
        <c:ser>
          <c:idx val="11"/>
          <c:order val="11"/>
          <c:tx>
            <c:strRef>
              <c:f>'Cam Timing'!$L$16</c:f>
              <c:strCache>
                <c:ptCount val="1"/>
                <c:pt idx="0">
                  <c:v>4800</c:v>
                </c:pt>
              </c:strCache>
            </c:strRef>
          </c:tx>
          <c:cat>
            <c:numRef>
              <c:f>'Cam Timing'!$M$4:$AB$4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Timing'!$M$16:$AB$16</c:f>
              <c:numCache>
                <c:formatCode>0.0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2.8571428571428572</c:v>
                </c:pt>
                <c:pt idx="4">
                  <c:v>5.7142857142857144</c:v>
                </c:pt>
                <c:pt idx="5">
                  <c:v>8.761904761904761</c:v>
                </c:pt>
                <c:pt idx="6">
                  <c:v>11.80952380952381</c:v>
                </c:pt>
                <c:pt idx="7">
                  <c:v>12.095238095238095</c:v>
                </c:pt>
                <c:pt idx="8">
                  <c:v>12.380952380952381</c:v>
                </c:pt>
                <c:pt idx="9">
                  <c:v>12.476190476190476</c:v>
                </c:pt>
                <c:pt idx="10">
                  <c:v>12.571428571428571</c:v>
                </c:pt>
                <c:pt idx="11">
                  <c:v>12.571428571428571</c:v>
                </c:pt>
                <c:pt idx="12">
                  <c:v>12.571428571428571</c:v>
                </c:pt>
                <c:pt idx="13">
                  <c:v>12.476190476190476</c:v>
                </c:pt>
                <c:pt idx="14">
                  <c:v>12.380952380952381</c:v>
                </c:pt>
                <c:pt idx="15">
                  <c:v>12.380952380952381</c:v>
                </c:pt>
              </c:numCache>
            </c:numRef>
          </c:val>
        </c:ser>
        <c:ser>
          <c:idx val="12"/>
          <c:order val="12"/>
          <c:tx>
            <c:strRef>
              <c:f>'Cam Timing'!$L$17</c:f>
              <c:strCache>
                <c:ptCount val="1"/>
                <c:pt idx="0">
                  <c:v>5200</c:v>
                </c:pt>
              </c:strCache>
            </c:strRef>
          </c:tx>
          <c:cat>
            <c:numRef>
              <c:f>'Cam Timing'!$M$4:$AB$4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Timing'!$M$17:$AB$17</c:f>
              <c:numCache>
                <c:formatCode>0.0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2.8571428571428572</c:v>
                </c:pt>
                <c:pt idx="4">
                  <c:v>5.7142857142857144</c:v>
                </c:pt>
                <c:pt idx="5">
                  <c:v>8.6666666666666661</c:v>
                </c:pt>
                <c:pt idx="6">
                  <c:v>11.61904761904762</c:v>
                </c:pt>
                <c:pt idx="7">
                  <c:v>11.761904761904761</c:v>
                </c:pt>
                <c:pt idx="8">
                  <c:v>11.904761904761905</c:v>
                </c:pt>
                <c:pt idx="9">
                  <c:v>11.952380952380954</c:v>
                </c:pt>
                <c:pt idx="10">
                  <c:v>12</c:v>
                </c:pt>
                <c:pt idx="11">
                  <c:v>12</c:v>
                </c:pt>
                <c:pt idx="12">
                  <c:v>12</c:v>
                </c:pt>
                <c:pt idx="13">
                  <c:v>11.952380952380954</c:v>
                </c:pt>
                <c:pt idx="14">
                  <c:v>11.904761904761905</c:v>
                </c:pt>
                <c:pt idx="15">
                  <c:v>11.904761904761905</c:v>
                </c:pt>
              </c:numCache>
            </c:numRef>
          </c:val>
        </c:ser>
        <c:ser>
          <c:idx val="13"/>
          <c:order val="13"/>
          <c:tx>
            <c:strRef>
              <c:f>'Cam Timing'!$L$18</c:f>
              <c:strCache>
                <c:ptCount val="1"/>
                <c:pt idx="0">
                  <c:v>5600</c:v>
                </c:pt>
              </c:strCache>
            </c:strRef>
          </c:tx>
          <c:cat>
            <c:numRef>
              <c:f>'Cam Timing'!$M$4:$AB$4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Timing'!$M$18:$AB$18</c:f>
              <c:numCache>
                <c:formatCode>0.0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2.8571428571428572</c:v>
                </c:pt>
                <c:pt idx="4">
                  <c:v>5.7142857142857144</c:v>
                </c:pt>
                <c:pt idx="5">
                  <c:v>8.5714285714285712</c:v>
                </c:pt>
                <c:pt idx="6">
                  <c:v>11.428571428571429</c:v>
                </c:pt>
                <c:pt idx="7">
                  <c:v>11.428571428571429</c:v>
                </c:pt>
                <c:pt idx="8">
                  <c:v>11.428571428571429</c:v>
                </c:pt>
                <c:pt idx="9">
                  <c:v>11.428571428571429</c:v>
                </c:pt>
                <c:pt idx="10">
                  <c:v>11.428571428571429</c:v>
                </c:pt>
                <c:pt idx="11">
                  <c:v>11.428571428571429</c:v>
                </c:pt>
                <c:pt idx="12">
                  <c:v>11.428571428571429</c:v>
                </c:pt>
                <c:pt idx="13">
                  <c:v>11.428571428571429</c:v>
                </c:pt>
                <c:pt idx="14">
                  <c:v>11.428571428571429</c:v>
                </c:pt>
                <c:pt idx="15">
                  <c:v>11.428571428571429</c:v>
                </c:pt>
              </c:numCache>
            </c:numRef>
          </c:val>
        </c:ser>
        <c:ser>
          <c:idx val="14"/>
          <c:order val="14"/>
          <c:tx>
            <c:strRef>
              <c:f>'Cam Timing'!$L$19</c:f>
              <c:strCache>
                <c:ptCount val="1"/>
                <c:pt idx="0">
                  <c:v>6000</c:v>
                </c:pt>
              </c:strCache>
            </c:strRef>
          </c:tx>
          <c:cat>
            <c:numRef>
              <c:f>'Cam Timing'!$M$4:$AB$4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Timing'!$M$19:$AB$19</c:f>
              <c:numCache>
                <c:formatCode>0.0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1.4285714285714286</c:v>
                </c:pt>
                <c:pt idx="4">
                  <c:v>2.8571428571428572</c:v>
                </c:pt>
                <c:pt idx="5">
                  <c:v>4.5714285714285712</c:v>
                </c:pt>
                <c:pt idx="6">
                  <c:v>6.2857142857142856</c:v>
                </c:pt>
                <c:pt idx="7">
                  <c:v>6.7142857142857144</c:v>
                </c:pt>
                <c:pt idx="8">
                  <c:v>7.1428571428571432</c:v>
                </c:pt>
                <c:pt idx="9">
                  <c:v>7.2857142857142865</c:v>
                </c:pt>
                <c:pt idx="10">
                  <c:v>7.4285714285714288</c:v>
                </c:pt>
                <c:pt idx="11">
                  <c:v>7.4285714285714288</c:v>
                </c:pt>
                <c:pt idx="12">
                  <c:v>7.4285714285714288</c:v>
                </c:pt>
                <c:pt idx="13">
                  <c:v>7.2857142857142865</c:v>
                </c:pt>
                <c:pt idx="14">
                  <c:v>7.1428571428571432</c:v>
                </c:pt>
                <c:pt idx="15">
                  <c:v>7.1428571428571432</c:v>
                </c:pt>
              </c:numCache>
            </c:numRef>
          </c:val>
        </c:ser>
        <c:ser>
          <c:idx val="15"/>
          <c:order val="15"/>
          <c:tx>
            <c:strRef>
              <c:f>'Cam Timing'!$L$20</c:f>
              <c:strCache>
                <c:ptCount val="1"/>
                <c:pt idx="0">
                  <c:v>6400</c:v>
                </c:pt>
              </c:strCache>
            </c:strRef>
          </c:tx>
          <c:cat>
            <c:numRef>
              <c:f>'Cam Timing'!$M$4:$AB$4</c:f>
              <c:numCache>
                <c:formatCode>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'Cam Timing'!$M$20:$AB$20</c:f>
              <c:numCache>
                <c:formatCode>0.0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1.4285714285714286</c:v>
                </c:pt>
                <c:pt idx="4">
                  <c:v>2.8571428571428572</c:v>
                </c:pt>
                <c:pt idx="5">
                  <c:v>4.5714285714285712</c:v>
                </c:pt>
                <c:pt idx="6">
                  <c:v>6.2857142857142856</c:v>
                </c:pt>
                <c:pt idx="7">
                  <c:v>6.7142857142857144</c:v>
                </c:pt>
                <c:pt idx="8">
                  <c:v>7.1428571428571432</c:v>
                </c:pt>
                <c:pt idx="9">
                  <c:v>7.2857142857142865</c:v>
                </c:pt>
                <c:pt idx="10">
                  <c:v>7.4285714285714288</c:v>
                </c:pt>
                <c:pt idx="11">
                  <c:v>7.4285714285714288</c:v>
                </c:pt>
                <c:pt idx="12">
                  <c:v>7.4285714285714288</c:v>
                </c:pt>
                <c:pt idx="13">
                  <c:v>7.2857142857142865</c:v>
                </c:pt>
                <c:pt idx="14">
                  <c:v>7.1428571428571432</c:v>
                </c:pt>
                <c:pt idx="15">
                  <c:v>7.1428571428571432</c:v>
                </c:pt>
              </c:numCache>
            </c:numRef>
          </c:val>
        </c:ser>
        <c:bandFmts/>
        <c:axId val="63371904"/>
        <c:axId val="63791488"/>
        <c:axId val="63766976"/>
      </c:surface3DChart>
      <c:catAx>
        <c:axId val="63371904"/>
        <c:scaling>
          <c:orientation val="maxMin"/>
        </c:scaling>
        <c:axPos val="b"/>
        <c:numFmt formatCode="0" sourceLinked="1"/>
        <c:tickLblPos val="nextTo"/>
        <c:crossAx val="63791488"/>
        <c:crosses val="autoZero"/>
        <c:auto val="1"/>
        <c:lblAlgn val="ctr"/>
        <c:lblOffset val="100"/>
      </c:catAx>
      <c:valAx>
        <c:axId val="63791488"/>
        <c:scaling>
          <c:orientation val="minMax"/>
          <c:max val="40"/>
          <c:min val="0"/>
        </c:scaling>
        <c:axPos val="l"/>
        <c:majorGridlines/>
        <c:numFmt formatCode="0.0" sourceLinked="1"/>
        <c:tickLblPos val="nextTo"/>
        <c:crossAx val="63371904"/>
        <c:crosses val="autoZero"/>
        <c:crossBetween val="midCat"/>
        <c:majorUnit val="1"/>
      </c:valAx>
      <c:serAx>
        <c:axId val="63766976"/>
        <c:scaling>
          <c:orientation val="minMax"/>
        </c:scaling>
        <c:axPos val="b"/>
        <c:tickLblPos val="nextTo"/>
        <c:crossAx val="63791488"/>
        <c:crosses val="autoZero"/>
      </c:serAx>
    </c:plotArea>
    <c:legend>
      <c:legendPos val="r"/>
      <c:layout/>
      <c:txPr>
        <a:bodyPr/>
        <a:lstStyle/>
        <a:p>
          <a:pPr rtl="0">
            <a:defRPr/>
          </a:pPr>
          <a:endParaRPr lang="en-US"/>
        </a:p>
      </c:txPr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view3D>
      <c:rotX val="90"/>
      <c:rotY val="180"/>
      <c:perspective val="0"/>
    </c:view3D>
    <c:plotArea>
      <c:layout>
        <c:manualLayout>
          <c:layoutTarget val="inner"/>
          <c:xMode val="edge"/>
          <c:yMode val="edge"/>
          <c:x val="2.5099602466242488E-2"/>
          <c:y val="3.0648777598452373E-2"/>
          <c:w val="0.79026980459153329"/>
          <c:h val="0.90019551903838113"/>
        </c:manualLayout>
      </c:layout>
      <c:surface3DChart>
        <c:ser>
          <c:idx val="0"/>
          <c:order val="0"/>
          <c:val>
            <c:numRef>
              <c:f>'Target AFR'!$L$2:$S$2</c:f>
              <c:numCache>
                <c:formatCode>0.00</c:formatCode>
                <c:ptCount val="8"/>
                <c:pt idx="0">
                  <c:v>14.7</c:v>
                </c:pt>
                <c:pt idx="1">
                  <c:v>14.7</c:v>
                </c:pt>
                <c:pt idx="2">
                  <c:v>14.7</c:v>
                </c:pt>
                <c:pt idx="3">
                  <c:v>14.7</c:v>
                </c:pt>
                <c:pt idx="4">
                  <c:v>14.7</c:v>
                </c:pt>
                <c:pt idx="5">
                  <c:v>13.593617021276597</c:v>
                </c:pt>
                <c:pt idx="6">
                  <c:v>13.148979591836735</c:v>
                </c:pt>
                <c:pt idx="7">
                  <c:v>12.805263157894736</c:v>
                </c:pt>
              </c:numCache>
            </c:numRef>
          </c:val>
        </c:ser>
        <c:ser>
          <c:idx val="1"/>
          <c:order val="1"/>
          <c:val>
            <c:numRef>
              <c:f>'Target AFR'!$L$3:$S$3</c:f>
              <c:numCache>
                <c:formatCode>0.00</c:formatCode>
                <c:ptCount val="8"/>
                <c:pt idx="0">
                  <c:v>14.7</c:v>
                </c:pt>
                <c:pt idx="1">
                  <c:v>14.7</c:v>
                </c:pt>
                <c:pt idx="2">
                  <c:v>14.7</c:v>
                </c:pt>
                <c:pt idx="3">
                  <c:v>14.7</c:v>
                </c:pt>
                <c:pt idx="4">
                  <c:v>14.7</c:v>
                </c:pt>
                <c:pt idx="5">
                  <c:v>13.593617021276597</c:v>
                </c:pt>
                <c:pt idx="6">
                  <c:v>13.078378378378378</c:v>
                </c:pt>
                <c:pt idx="7">
                  <c:v>12.739215686274509</c:v>
                </c:pt>
              </c:numCache>
            </c:numRef>
          </c:val>
        </c:ser>
        <c:ser>
          <c:idx val="2"/>
          <c:order val="2"/>
          <c:val>
            <c:numRef>
              <c:f>'Target AFR'!$L$4:$S$4</c:f>
              <c:numCache>
                <c:formatCode>0.00</c:formatCode>
                <c:ptCount val="8"/>
                <c:pt idx="0">
                  <c:v>14.7</c:v>
                </c:pt>
                <c:pt idx="1">
                  <c:v>14.7</c:v>
                </c:pt>
                <c:pt idx="2">
                  <c:v>14.7</c:v>
                </c:pt>
                <c:pt idx="3">
                  <c:v>14.7</c:v>
                </c:pt>
                <c:pt idx="4">
                  <c:v>13.671428571428571</c:v>
                </c:pt>
                <c:pt idx="5">
                  <c:v>13.148979591836735</c:v>
                </c:pt>
                <c:pt idx="6">
                  <c:v>12.872185430463578</c:v>
                </c:pt>
                <c:pt idx="7">
                  <c:v>12.609677419354838</c:v>
                </c:pt>
              </c:numCache>
            </c:numRef>
          </c:val>
        </c:ser>
        <c:ser>
          <c:idx val="3"/>
          <c:order val="3"/>
          <c:val>
            <c:numRef>
              <c:f>'Target AFR'!$L$5:$S$5</c:f>
              <c:numCache>
                <c:formatCode>0.00</c:formatCode>
                <c:ptCount val="8"/>
                <c:pt idx="0">
                  <c:v>14.7</c:v>
                </c:pt>
                <c:pt idx="1">
                  <c:v>14.7</c:v>
                </c:pt>
                <c:pt idx="2">
                  <c:v>14.7</c:v>
                </c:pt>
                <c:pt idx="3">
                  <c:v>13.671428571428571</c:v>
                </c:pt>
                <c:pt idx="4">
                  <c:v>13.220547945205478</c:v>
                </c:pt>
                <c:pt idx="5">
                  <c:v>12.940000000000001</c:v>
                </c:pt>
                <c:pt idx="6">
                  <c:v>12.739215686274509</c:v>
                </c:pt>
                <c:pt idx="7">
                  <c:v>12.483439490445861</c:v>
                </c:pt>
              </c:numCache>
            </c:numRef>
          </c:val>
        </c:ser>
        <c:ser>
          <c:idx val="4"/>
          <c:order val="4"/>
          <c:val>
            <c:numRef>
              <c:f>'Target AFR'!$L$6:$S$6</c:f>
              <c:numCache>
                <c:formatCode>0.00</c:formatCode>
                <c:ptCount val="8"/>
                <c:pt idx="0">
                  <c:v>14.7</c:v>
                </c:pt>
                <c:pt idx="1">
                  <c:v>14.7</c:v>
                </c:pt>
                <c:pt idx="2">
                  <c:v>14.7</c:v>
                </c:pt>
                <c:pt idx="3">
                  <c:v>13.593617021276597</c:v>
                </c:pt>
                <c:pt idx="4">
                  <c:v>13.008724832214764</c:v>
                </c:pt>
                <c:pt idx="5">
                  <c:v>12.805263157894736</c:v>
                </c:pt>
                <c:pt idx="6">
                  <c:v>12.609677419354838</c:v>
                </c:pt>
                <c:pt idx="7">
                  <c:v>12.360377358490567</c:v>
                </c:pt>
              </c:numCache>
            </c:numRef>
          </c:val>
        </c:ser>
        <c:ser>
          <c:idx val="5"/>
          <c:order val="5"/>
          <c:val>
            <c:numRef>
              <c:f>'Target AFR'!$L$7:$S$7</c:f>
              <c:numCache>
                <c:formatCode>0.00</c:formatCode>
                <c:ptCount val="8"/>
                <c:pt idx="0">
                  <c:v>14.7</c:v>
                </c:pt>
                <c:pt idx="1">
                  <c:v>14.7</c:v>
                </c:pt>
                <c:pt idx="2">
                  <c:v>14.7</c:v>
                </c:pt>
                <c:pt idx="3">
                  <c:v>13.516901408450703</c:v>
                </c:pt>
                <c:pt idx="4">
                  <c:v>12.940000000000001</c:v>
                </c:pt>
                <c:pt idx="5">
                  <c:v>12.739215686274509</c:v>
                </c:pt>
                <c:pt idx="6">
                  <c:v>12.546153846153846</c:v>
                </c:pt>
                <c:pt idx="7">
                  <c:v>12.3</c:v>
                </c:pt>
              </c:numCache>
            </c:numRef>
          </c:val>
        </c:ser>
        <c:ser>
          <c:idx val="6"/>
          <c:order val="6"/>
          <c:val>
            <c:numRef>
              <c:f>'Target AFR'!$L$8:$S$8</c:f>
              <c:numCache>
                <c:formatCode>0.00</c:formatCode>
                <c:ptCount val="8"/>
                <c:pt idx="0">
                  <c:v>14.7</c:v>
                </c:pt>
                <c:pt idx="1">
                  <c:v>14.7</c:v>
                </c:pt>
                <c:pt idx="2">
                  <c:v>13.994117647058825</c:v>
                </c:pt>
                <c:pt idx="3">
                  <c:v>13.293103448275861</c:v>
                </c:pt>
                <c:pt idx="4">
                  <c:v>12.805263157894736</c:v>
                </c:pt>
                <c:pt idx="5">
                  <c:v>12.609677419354838</c:v>
                </c:pt>
                <c:pt idx="6">
                  <c:v>12.421518987341774</c:v>
                </c:pt>
                <c:pt idx="7">
                  <c:v>12.123312883435585</c:v>
                </c:pt>
              </c:numCache>
            </c:numRef>
          </c:val>
        </c:ser>
        <c:ser>
          <c:idx val="7"/>
          <c:order val="7"/>
          <c:val>
            <c:numRef>
              <c:f>'Target AFR'!$L$9:$S$9</c:f>
              <c:numCache>
                <c:formatCode>0.00</c:formatCode>
                <c:ptCount val="8"/>
                <c:pt idx="0">
                  <c:v>14.7</c:v>
                </c:pt>
                <c:pt idx="1">
                  <c:v>13.994117647058825</c:v>
                </c:pt>
                <c:pt idx="2">
                  <c:v>13.441258741258743</c:v>
                </c:pt>
                <c:pt idx="3">
                  <c:v>13.008724832214764</c:v>
                </c:pt>
                <c:pt idx="4">
                  <c:v>12.609677419354838</c:v>
                </c:pt>
                <c:pt idx="5">
                  <c:v>12.421518987341774</c:v>
                </c:pt>
                <c:pt idx="6">
                  <c:v>12.240372670807453</c:v>
                </c:pt>
                <c:pt idx="7">
                  <c:v>11.953012048192772</c:v>
                </c:pt>
              </c:numCache>
            </c:numRef>
          </c:val>
        </c:ser>
        <c:bandFmts/>
        <c:axId val="63888768"/>
        <c:axId val="63906944"/>
        <c:axId val="63862528"/>
      </c:surface3DChart>
      <c:catAx>
        <c:axId val="63888768"/>
        <c:scaling>
          <c:orientation val="maxMin"/>
        </c:scaling>
        <c:axPos val="b"/>
        <c:tickLblPos val="nextTo"/>
        <c:crossAx val="63906944"/>
        <c:crosses val="autoZero"/>
        <c:auto val="1"/>
        <c:lblAlgn val="ctr"/>
        <c:lblOffset val="100"/>
      </c:catAx>
      <c:valAx>
        <c:axId val="63906944"/>
        <c:scaling>
          <c:orientation val="minMax"/>
          <c:max val="14.8"/>
          <c:min val="11.6"/>
        </c:scaling>
        <c:axPos val="l"/>
        <c:majorGridlines/>
        <c:numFmt formatCode="0.00" sourceLinked="1"/>
        <c:tickLblPos val="nextTo"/>
        <c:crossAx val="63888768"/>
        <c:crosses val="autoZero"/>
        <c:crossBetween val="midCat"/>
        <c:majorUnit val="0.2"/>
      </c:valAx>
      <c:serAx>
        <c:axId val="63862528"/>
        <c:scaling>
          <c:orientation val="minMax"/>
        </c:scaling>
        <c:axPos val="b"/>
        <c:tickLblPos val="nextTo"/>
        <c:crossAx val="63906944"/>
        <c:crosses val="autoZero"/>
      </c:serAx>
    </c:plotArea>
    <c:legend>
      <c:legendPos val="r"/>
      <c:layout/>
      <c:txPr>
        <a:bodyPr/>
        <a:lstStyle/>
        <a:p>
          <a:pPr rtl="0">
            <a:defRPr/>
          </a:pPr>
          <a:endParaRPr lang="en-US"/>
        </a:p>
      </c:txPr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361709</xdr:colOff>
      <xdr:row>20</xdr:row>
      <xdr:rowOff>168797</xdr:rowOff>
    </xdr:from>
    <xdr:to>
      <xdr:col>27</xdr:col>
      <xdr:colOff>361709</xdr:colOff>
      <xdr:row>53</xdr:row>
      <xdr:rowOff>36171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10</xdr:row>
      <xdr:rowOff>9524</xdr:rowOff>
    </xdr:from>
    <xdr:to>
      <xdr:col>18</xdr:col>
      <xdr:colOff>361949</xdr:colOff>
      <xdr:row>37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BN52"/>
  <sheetViews>
    <sheetView zoomScale="79" zoomScaleNormal="79" workbookViewId="0">
      <selection activeCell="AN26" sqref="AN26:AU33"/>
    </sheetView>
  </sheetViews>
  <sheetFormatPr defaultRowHeight="15"/>
  <cols>
    <col min="1" max="32" width="5.7109375" customWidth="1"/>
    <col min="33" max="33" width="5.85546875" customWidth="1"/>
    <col min="34" max="66" width="5.7109375" customWidth="1"/>
  </cols>
  <sheetData>
    <row r="2" spans="2:66" ht="15.75" thickBot="1">
      <c r="C2" t="s">
        <v>1</v>
      </c>
      <c r="AD2" s="7" t="s">
        <v>5</v>
      </c>
      <c r="AM2" s="6"/>
      <c r="AN2" s="6"/>
      <c r="AO2" s="6"/>
      <c r="AP2" s="6"/>
      <c r="AQ2" s="6"/>
      <c r="AR2" s="6"/>
      <c r="AS2" s="6"/>
    </row>
    <row r="3" spans="2:66">
      <c r="B3">
        <v>128</v>
      </c>
      <c r="C3" s="10">
        <v>128</v>
      </c>
      <c r="D3" s="11">
        <v>160</v>
      </c>
      <c r="E3" s="11">
        <v>159</v>
      </c>
      <c r="F3" s="11">
        <v>160</v>
      </c>
      <c r="G3" s="11">
        <v>159</v>
      </c>
      <c r="H3" s="11">
        <v>159</v>
      </c>
      <c r="I3" s="11">
        <v>152</v>
      </c>
      <c r="J3" s="12">
        <v>152</v>
      </c>
      <c r="L3" t="s">
        <v>2</v>
      </c>
      <c r="AE3">
        <v>18.8</v>
      </c>
      <c r="AF3" s="8">
        <v>20.3</v>
      </c>
      <c r="AG3" s="8">
        <v>25</v>
      </c>
      <c r="AH3" s="8">
        <v>37.5</v>
      </c>
      <c r="AI3" s="8">
        <v>50</v>
      </c>
      <c r="AJ3" s="8">
        <v>75</v>
      </c>
      <c r="AK3" s="8">
        <v>87.5</v>
      </c>
      <c r="AL3" s="8">
        <v>100</v>
      </c>
      <c r="AN3">
        <v>18.8</v>
      </c>
      <c r="AO3" s="8">
        <v>20.3</v>
      </c>
      <c r="AP3" s="8">
        <v>25</v>
      </c>
      <c r="AQ3" s="8">
        <v>37.5</v>
      </c>
      <c r="AR3" s="8">
        <v>50</v>
      </c>
      <c r="AS3" s="8">
        <v>75</v>
      </c>
      <c r="AT3" s="8">
        <v>87.5</v>
      </c>
      <c r="AU3" s="8">
        <v>100</v>
      </c>
      <c r="BN3" s="3"/>
    </row>
    <row r="4" spans="2:66">
      <c r="B4">
        <v>128</v>
      </c>
      <c r="C4" s="13">
        <v>128</v>
      </c>
      <c r="D4" s="14">
        <v>164</v>
      </c>
      <c r="E4" s="14">
        <v>165</v>
      </c>
      <c r="F4" s="14">
        <v>181</v>
      </c>
      <c r="G4" s="14">
        <v>180</v>
      </c>
      <c r="H4" s="14">
        <v>179</v>
      </c>
      <c r="I4" s="14">
        <v>167</v>
      </c>
      <c r="J4" s="15">
        <v>167</v>
      </c>
      <c r="L4" s="1"/>
      <c r="M4" s="1">
        <v>1</v>
      </c>
      <c r="N4" s="1">
        <v>2</v>
      </c>
      <c r="O4" s="1">
        <v>3</v>
      </c>
      <c r="P4" s="1">
        <v>4</v>
      </c>
      <c r="Q4" s="1">
        <v>5</v>
      </c>
      <c r="R4" s="1">
        <v>6</v>
      </c>
      <c r="S4" s="1">
        <v>7</v>
      </c>
      <c r="T4" s="1">
        <v>8</v>
      </c>
      <c r="U4" s="1">
        <v>9</v>
      </c>
      <c r="V4" s="1">
        <v>10</v>
      </c>
      <c r="W4" s="1">
        <v>11</v>
      </c>
      <c r="X4" s="1">
        <v>12</v>
      </c>
      <c r="Y4" s="1">
        <v>13</v>
      </c>
      <c r="Z4" s="1">
        <v>14</v>
      </c>
      <c r="AA4" s="1">
        <v>15</v>
      </c>
      <c r="AB4" s="1">
        <v>16</v>
      </c>
      <c r="AD4">
        <v>1200</v>
      </c>
      <c r="AE4" s="9">
        <v>128</v>
      </c>
      <c r="AF4" s="9">
        <v>163</v>
      </c>
      <c r="AG4" s="9">
        <v>163</v>
      </c>
      <c r="AH4" s="9">
        <v>175</v>
      </c>
      <c r="AI4" s="9">
        <v>158</v>
      </c>
      <c r="AJ4" s="9">
        <v>128</v>
      </c>
      <c r="AK4" s="9">
        <v>128</v>
      </c>
      <c r="AL4" s="9">
        <v>168</v>
      </c>
      <c r="AN4" s="4">
        <v>0</v>
      </c>
      <c r="AO4" s="4">
        <v>10</v>
      </c>
      <c r="AP4" s="4">
        <v>20</v>
      </c>
      <c r="AQ4" s="4">
        <v>23.428571428571427</v>
      </c>
      <c r="AR4" s="4">
        <v>22</v>
      </c>
      <c r="AS4" s="4">
        <v>8.5714285714285712</v>
      </c>
      <c r="AT4" s="4">
        <v>0</v>
      </c>
      <c r="AU4" s="3">
        <v>11.428571428571429</v>
      </c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</row>
    <row r="5" spans="2:66">
      <c r="B5">
        <v>128</v>
      </c>
      <c r="C5" s="13">
        <v>128</v>
      </c>
      <c r="D5" s="14">
        <v>165</v>
      </c>
      <c r="E5" s="14">
        <v>166</v>
      </c>
      <c r="F5" s="14">
        <v>183</v>
      </c>
      <c r="G5" s="14">
        <v>186</v>
      </c>
      <c r="H5" s="14">
        <v>189</v>
      </c>
      <c r="I5" s="14">
        <v>168</v>
      </c>
      <c r="J5" s="15">
        <v>185</v>
      </c>
      <c r="L5">
        <v>400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D5">
        <v>1600</v>
      </c>
      <c r="AE5" s="9">
        <v>128</v>
      </c>
      <c r="AF5" s="9">
        <v>164</v>
      </c>
      <c r="AG5" s="9">
        <v>164</v>
      </c>
      <c r="AH5" s="9">
        <v>183</v>
      </c>
      <c r="AI5" s="9">
        <v>175</v>
      </c>
      <c r="AJ5" s="9">
        <v>128</v>
      </c>
      <c r="AK5" s="9">
        <v>128</v>
      </c>
      <c r="AL5" s="9">
        <v>168</v>
      </c>
      <c r="AN5" s="4">
        <v>0</v>
      </c>
      <c r="AO5" s="4">
        <v>10.285714285714286</v>
      </c>
      <c r="AP5" s="4">
        <v>20.571428571428573</v>
      </c>
      <c r="AQ5" s="4">
        <v>26</v>
      </c>
      <c r="AR5" s="4">
        <v>29.142857142857142</v>
      </c>
      <c r="AS5" s="4">
        <v>13.428571428571429</v>
      </c>
      <c r="AT5" s="4">
        <v>0</v>
      </c>
      <c r="AU5" s="3">
        <v>11.428571428571429</v>
      </c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</row>
    <row r="6" spans="2:66">
      <c r="B6">
        <v>128</v>
      </c>
      <c r="C6" s="13">
        <v>128</v>
      </c>
      <c r="D6" s="14">
        <v>168</v>
      </c>
      <c r="E6" s="14">
        <v>169</v>
      </c>
      <c r="F6" s="14">
        <v>184</v>
      </c>
      <c r="G6" s="14">
        <v>187</v>
      </c>
      <c r="H6" s="14">
        <v>191</v>
      </c>
      <c r="I6" s="14">
        <v>168</v>
      </c>
      <c r="J6" s="15">
        <v>186</v>
      </c>
      <c r="L6">
        <v>800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D6">
        <v>2000</v>
      </c>
      <c r="AE6" s="9">
        <v>128</v>
      </c>
      <c r="AF6" s="9">
        <v>165</v>
      </c>
      <c r="AG6" s="9">
        <v>165</v>
      </c>
      <c r="AH6" s="9">
        <v>183</v>
      </c>
      <c r="AI6" s="9">
        <v>183</v>
      </c>
      <c r="AJ6" s="9">
        <v>133</v>
      </c>
      <c r="AK6" s="9">
        <v>133</v>
      </c>
      <c r="AL6" s="9">
        <v>178</v>
      </c>
      <c r="AN6" s="4">
        <v>0</v>
      </c>
      <c r="AO6" s="4">
        <v>10.571428571428571</v>
      </c>
      <c r="AP6" s="4">
        <v>21.142857142857142</v>
      </c>
      <c r="AQ6" s="4">
        <v>26.285714285714285</v>
      </c>
      <c r="AR6" s="4">
        <v>31.428571428571427</v>
      </c>
      <c r="AS6" s="4">
        <v>17.142857142857142</v>
      </c>
      <c r="AT6" s="4">
        <v>2.8571428571428572</v>
      </c>
      <c r="AU6" s="3">
        <v>15.714285714285714</v>
      </c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</row>
    <row r="7" spans="2:66">
      <c r="B7">
        <v>128</v>
      </c>
      <c r="C7" s="13">
        <v>128</v>
      </c>
      <c r="D7" s="14">
        <v>168</v>
      </c>
      <c r="E7" s="14">
        <v>169</v>
      </c>
      <c r="F7" s="14">
        <v>184</v>
      </c>
      <c r="G7" s="14">
        <v>186</v>
      </c>
      <c r="H7" s="14">
        <v>182</v>
      </c>
      <c r="I7" s="14">
        <v>168</v>
      </c>
      <c r="J7" s="15">
        <v>175</v>
      </c>
      <c r="L7">
        <v>1200</v>
      </c>
      <c r="M7" s="4">
        <f>C13</f>
        <v>0</v>
      </c>
      <c r="N7" s="4">
        <f>(M7+O7)/2</f>
        <v>4.5714285714285712</v>
      </c>
      <c r="O7" s="4">
        <f>D13</f>
        <v>9.1428571428571423</v>
      </c>
      <c r="P7" s="4">
        <f>(O7+Q7)/2</f>
        <v>13.571428571428571</v>
      </c>
      <c r="Q7" s="4">
        <f>E13</f>
        <v>18</v>
      </c>
      <c r="R7" s="4">
        <f>(Q7+S7)/2</f>
        <v>18</v>
      </c>
      <c r="S7" s="4">
        <f>F13</f>
        <v>18</v>
      </c>
      <c r="T7" s="4">
        <f>(S7+U7)/2</f>
        <v>18</v>
      </c>
      <c r="U7" s="4">
        <f>G13</f>
        <v>18</v>
      </c>
      <c r="V7" s="4">
        <f>(U7+W7)/2</f>
        <v>17.857142857142858</v>
      </c>
      <c r="W7" s="4">
        <f>H13</f>
        <v>17.714285714285715</v>
      </c>
      <c r="X7" s="4">
        <f>(W7+Y7)/2</f>
        <v>16.714285714285715</v>
      </c>
      <c r="Y7" s="4">
        <f>I13</f>
        <v>15.714285714285714</v>
      </c>
      <c r="Z7" s="4">
        <f>(Y7+AA7)/2</f>
        <v>14.714285714285714</v>
      </c>
      <c r="AA7" s="4">
        <f>J13</f>
        <v>13.714285714285714</v>
      </c>
      <c r="AB7" s="4">
        <f t="shared" ref="AB7:AB19" si="0">AA7</f>
        <v>13.714285714285714</v>
      </c>
      <c r="AD7">
        <v>3200</v>
      </c>
      <c r="AE7" s="9">
        <v>128</v>
      </c>
      <c r="AF7" s="9">
        <v>168</v>
      </c>
      <c r="AG7" s="9">
        <v>168</v>
      </c>
      <c r="AH7" s="9">
        <v>183</v>
      </c>
      <c r="AI7" s="9">
        <v>202</v>
      </c>
      <c r="AJ7" s="9">
        <v>158</v>
      </c>
      <c r="AK7" s="9">
        <v>158</v>
      </c>
      <c r="AL7" s="9">
        <v>178</v>
      </c>
      <c r="AN7" s="4">
        <v>0</v>
      </c>
      <c r="AO7" s="4">
        <v>11.428571428571429</v>
      </c>
      <c r="AP7" s="4">
        <v>22.857142857142858</v>
      </c>
      <c r="AQ7" s="4">
        <v>27.142857142857142</v>
      </c>
      <c r="AR7" s="4">
        <v>36.857142857142854</v>
      </c>
      <c r="AS7" s="4">
        <v>29.714285714285715</v>
      </c>
      <c r="AT7" s="4">
        <v>17.142857142857142</v>
      </c>
      <c r="AU7" s="3">
        <v>22.857142857142858</v>
      </c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</row>
    <row r="8" spans="2:66">
      <c r="B8">
        <v>128</v>
      </c>
      <c r="C8" s="13">
        <v>128</v>
      </c>
      <c r="D8" s="14">
        <v>128</v>
      </c>
      <c r="E8" s="14">
        <v>148</v>
      </c>
      <c r="F8" s="14">
        <v>150</v>
      </c>
      <c r="G8" s="14">
        <v>151</v>
      </c>
      <c r="H8" s="14">
        <v>151</v>
      </c>
      <c r="I8" s="14">
        <v>151</v>
      </c>
      <c r="J8" s="15">
        <v>150</v>
      </c>
      <c r="L8">
        <v>1600</v>
      </c>
      <c r="M8" s="4">
        <f>C14</f>
        <v>0</v>
      </c>
      <c r="N8" s="4">
        <f>(M8+O8)/2</f>
        <v>5.1428571428571432</v>
      </c>
      <c r="O8" s="4">
        <f>D14</f>
        <v>10.285714285714286</v>
      </c>
      <c r="P8" s="4">
        <f>(O8+Q8)/2</f>
        <v>15.571428571428573</v>
      </c>
      <c r="Q8" s="4">
        <f>E14</f>
        <v>20.857142857142858</v>
      </c>
      <c r="R8" s="4">
        <f>(Q8+S8)/2</f>
        <v>23.285714285714285</v>
      </c>
      <c r="S8" s="4">
        <f>F14</f>
        <v>25.714285714285715</v>
      </c>
      <c r="T8" s="4">
        <f>(S8+U8)/2</f>
        <v>27.857142857142858</v>
      </c>
      <c r="U8" s="4">
        <f>G14</f>
        <v>30</v>
      </c>
      <c r="V8" s="4">
        <f>(U8+W8)/2</f>
        <v>29.714285714285715</v>
      </c>
      <c r="W8" s="4">
        <f>H14</f>
        <v>29.428571428571427</v>
      </c>
      <c r="X8" s="4">
        <f>(W8+Y8)/2</f>
        <v>27.571428571428569</v>
      </c>
      <c r="Y8" s="4">
        <f>I14</f>
        <v>25.714285714285715</v>
      </c>
      <c r="Z8" s="4">
        <f>(Y8+AA8)/2</f>
        <v>24</v>
      </c>
      <c r="AA8" s="4">
        <f>J14</f>
        <v>22.285714285714285</v>
      </c>
      <c r="AB8" s="4">
        <f t="shared" si="0"/>
        <v>22.285714285714285</v>
      </c>
      <c r="AD8">
        <v>3600</v>
      </c>
      <c r="AE8" s="9">
        <v>128</v>
      </c>
      <c r="AF8" s="9">
        <v>168</v>
      </c>
      <c r="AG8" s="9">
        <v>168</v>
      </c>
      <c r="AH8" s="9">
        <v>183</v>
      </c>
      <c r="AI8" s="9">
        <v>182</v>
      </c>
      <c r="AJ8" s="9">
        <v>158</v>
      </c>
      <c r="AK8" s="9">
        <v>158</v>
      </c>
      <c r="AL8" s="9">
        <v>168</v>
      </c>
      <c r="AN8" s="4">
        <v>0</v>
      </c>
      <c r="AO8" s="4">
        <v>11.428571428571429</v>
      </c>
      <c r="AP8" s="4">
        <v>22.857142857142858</v>
      </c>
      <c r="AQ8" s="4">
        <v>27.142857142857142</v>
      </c>
      <c r="AR8" s="4">
        <v>31.142857142857142</v>
      </c>
      <c r="AS8" s="4">
        <v>24</v>
      </c>
      <c r="AT8" s="4">
        <v>17.142857142857142</v>
      </c>
      <c r="AU8" s="3">
        <v>20</v>
      </c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</row>
    <row r="9" spans="2:66">
      <c r="B9">
        <v>128</v>
      </c>
      <c r="C9" s="13">
        <v>128</v>
      </c>
      <c r="D9" s="14">
        <v>128</v>
      </c>
      <c r="E9" s="14">
        <v>148</v>
      </c>
      <c r="F9" s="14">
        <v>148</v>
      </c>
      <c r="G9" s="14">
        <v>148</v>
      </c>
      <c r="H9" s="14">
        <v>148</v>
      </c>
      <c r="I9" s="14">
        <v>148</v>
      </c>
      <c r="J9" s="15">
        <v>148</v>
      </c>
      <c r="L9">
        <v>2000</v>
      </c>
      <c r="M9" s="4">
        <f>C15</f>
        <v>0</v>
      </c>
      <c r="N9" s="4">
        <f>(M9+O9)/2</f>
        <v>5.2857142857142856</v>
      </c>
      <c r="O9" s="4">
        <f>D15</f>
        <v>10.571428571428571</v>
      </c>
      <c r="P9" s="4">
        <f>(O9+Q9)/2</f>
        <v>16</v>
      </c>
      <c r="Q9" s="4">
        <f>E15</f>
        <v>21.428571428571427</v>
      </c>
      <c r="R9" s="4">
        <f>(Q9+S9)/2</f>
        <v>24</v>
      </c>
      <c r="S9" s="4">
        <f>F15</f>
        <v>26.571428571428573</v>
      </c>
      <c r="T9" s="4">
        <f>(S9+U9)/2</f>
        <v>29.428571428571431</v>
      </c>
      <c r="U9" s="4">
        <f>G15</f>
        <v>32.285714285714285</v>
      </c>
      <c r="V9" s="4">
        <f>(U9+W9)/2</f>
        <v>33.142857142857139</v>
      </c>
      <c r="W9" s="4">
        <f>H15</f>
        <v>34</v>
      </c>
      <c r="X9" s="4">
        <f>(W9+Y9)/2</f>
        <v>31.428571428571431</v>
      </c>
      <c r="Y9" s="4">
        <f>I15</f>
        <v>28.857142857142858</v>
      </c>
      <c r="Z9" s="4">
        <f>(Y9+AA9)/2</f>
        <v>28.285714285714285</v>
      </c>
      <c r="AA9" s="4">
        <f>J15</f>
        <v>27.714285714285715</v>
      </c>
      <c r="AB9" s="4">
        <f>AA9</f>
        <v>27.714285714285715</v>
      </c>
      <c r="AD9">
        <v>4400</v>
      </c>
      <c r="AE9" s="9">
        <v>128</v>
      </c>
      <c r="AF9" s="9">
        <v>128</v>
      </c>
      <c r="AG9" s="9">
        <v>148</v>
      </c>
      <c r="AH9" s="9">
        <v>148</v>
      </c>
      <c r="AI9" s="9">
        <v>148</v>
      </c>
      <c r="AJ9" s="9">
        <v>148</v>
      </c>
      <c r="AK9" s="9">
        <v>148</v>
      </c>
      <c r="AL9" s="9">
        <v>148</v>
      </c>
      <c r="AN9" s="4">
        <v>0</v>
      </c>
      <c r="AO9" s="4">
        <v>0</v>
      </c>
      <c r="AP9" s="4">
        <v>5.7142857142857144</v>
      </c>
      <c r="AQ9" s="4">
        <v>11.428571428571429</v>
      </c>
      <c r="AR9" s="4">
        <v>11.428571428571429</v>
      </c>
      <c r="AS9" s="4">
        <v>11.428571428571429</v>
      </c>
      <c r="AT9" s="4">
        <v>11.428571428571429</v>
      </c>
      <c r="AU9" s="3">
        <v>11.428571428571429</v>
      </c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</row>
    <row r="10" spans="2:66" ht="15.75" thickBot="1">
      <c r="B10">
        <v>128</v>
      </c>
      <c r="C10" s="16">
        <v>128</v>
      </c>
      <c r="D10" s="17">
        <v>128</v>
      </c>
      <c r="E10" s="17">
        <v>138</v>
      </c>
      <c r="F10" s="17">
        <v>140</v>
      </c>
      <c r="G10" s="17">
        <v>141</v>
      </c>
      <c r="H10" s="17">
        <v>141</v>
      </c>
      <c r="I10" s="17">
        <v>141</v>
      </c>
      <c r="J10" s="18">
        <v>140</v>
      </c>
      <c r="L10">
        <v>2400</v>
      </c>
      <c r="M10" s="4">
        <f>(M9+M9+M12)/3</f>
        <v>0</v>
      </c>
      <c r="N10" s="4">
        <f t="shared" ref="N10:AB10" si="1">(N9+N9+N12)/3</f>
        <v>5.4285714285714279</v>
      </c>
      <c r="O10" s="4">
        <f t="shared" si="1"/>
        <v>10.857142857142856</v>
      </c>
      <c r="P10" s="4">
        <f t="shared" si="1"/>
        <v>16.428571428571427</v>
      </c>
      <c r="Q10" s="4">
        <f t="shared" si="1"/>
        <v>22</v>
      </c>
      <c r="R10" s="4">
        <f t="shared" si="1"/>
        <v>24.476190476190478</v>
      </c>
      <c r="S10" s="4">
        <f t="shared" si="1"/>
        <v>26.952380952380953</v>
      </c>
      <c r="T10" s="4">
        <f t="shared" si="1"/>
        <v>29.714285714285712</v>
      </c>
      <c r="U10" s="4">
        <f t="shared" si="1"/>
        <v>32.476190476190474</v>
      </c>
      <c r="V10" s="4">
        <f t="shared" si="1"/>
        <v>33.38095238095238</v>
      </c>
      <c r="W10" s="4">
        <f t="shared" si="1"/>
        <v>34.285714285714285</v>
      </c>
      <c r="X10" s="4">
        <f t="shared" si="1"/>
        <v>31.666666666666668</v>
      </c>
      <c r="Y10" s="4">
        <f t="shared" si="1"/>
        <v>29.047619047619047</v>
      </c>
      <c r="Z10" s="4">
        <f t="shared" si="1"/>
        <v>28.428571428571427</v>
      </c>
      <c r="AA10" s="4">
        <f t="shared" si="1"/>
        <v>27.80952380952381</v>
      </c>
      <c r="AB10" s="4">
        <f t="shared" si="1"/>
        <v>27.80952380952381</v>
      </c>
      <c r="AD10">
        <v>5600</v>
      </c>
      <c r="AE10" s="9">
        <v>128</v>
      </c>
      <c r="AF10" s="9">
        <v>128</v>
      </c>
      <c r="AG10" s="9">
        <v>148</v>
      </c>
      <c r="AH10" s="9">
        <v>148</v>
      </c>
      <c r="AI10" s="9">
        <v>148</v>
      </c>
      <c r="AJ10" s="9">
        <v>148</v>
      </c>
      <c r="AK10" s="9">
        <v>148</v>
      </c>
      <c r="AL10" s="9">
        <v>148</v>
      </c>
      <c r="AN10" s="4">
        <v>0</v>
      </c>
      <c r="AO10" s="4">
        <v>0</v>
      </c>
      <c r="AP10" s="4">
        <v>5.7142857142857144</v>
      </c>
      <c r="AQ10" s="4">
        <v>11.428571428571429</v>
      </c>
      <c r="AR10" s="4">
        <v>11.428571428571429</v>
      </c>
      <c r="AS10" s="4">
        <v>11.428571428571429</v>
      </c>
      <c r="AT10" s="4">
        <v>11.428571428571429</v>
      </c>
      <c r="AU10" s="3">
        <v>11.428571428571429</v>
      </c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</row>
    <row r="11" spans="2:66">
      <c r="L11">
        <v>2800</v>
      </c>
      <c r="M11" s="4">
        <f t="shared" ref="M11:AA11" si="2">(M9+M12)/2</f>
        <v>0</v>
      </c>
      <c r="N11" s="4">
        <f t="shared" si="2"/>
        <v>5.5</v>
      </c>
      <c r="O11" s="4">
        <f t="shared" si="2"/>
        <v>11</v>
      </c>
      <c r="P11" s="4">
        <f t="shared" si="2"/>
        <v>16.642857142857142</v>
      </c>
      <c r="Q11" s="4">
        <f t="shared" si="2"/>
        <v>22.285714285714285</v>
      </c>
      <c r="R11" s="4">
        <f t="shared" si="2"/>
        <v>24.714285714285715</v>
      </c>
      <c r="S11" s="4">
        <f t="shared" si="2"/>
        <v>27.142857142857146</v>
      </c>
      <c r="T11" s="4">
        <f t="shared" si="2"/>
        <v>29.857142857142858</v>
      </c>
      <c r="U11" s="4">
        <f t="shared" si="2"/>
        <v>32.571428571428569</v>
      </c>
      <c r="V11" s="4">
        <f t="shared" si="2"/>
        <v>33.5</v>
      </c>
      <c r="W11" s="4">
        <f t="shared" si="2"/>
        <v>34.428571428571431</v>
      </c>
      <c r="X11" s="4">
        <f t="shared" si="2"/>
        <v>31.785714285714285</v>
      </c>
      <c r="Y11" s="4">
        <f t="shared" si="2"/>
        <v>29.142857142857142</v>
      </c>
      <c r="Z11" s="4">
        <f t="shared" si="2"/>
        <v>28.5</v>
      </c>
      <c r="AA11" s="4">
        <f t="shared" si="2"/>
        <v>27.857142857142858</v>
      </c>
      <c r="AB11" s="4">
        <f t="shared" si="0"/>
        <v>27.857142857142858</v>
      </c>
      <c r="AD11">
        <v>6000</v>
      </c>
      <c r="AE11" s="9">
        <v>128</v>
      </c>
      <c r="AF11" s="9">
        <v>128</v>
      </c>
      <c r="AG11" s="9">
        <v>138</v>
      </c>
      <c r="AH11" s="9">
        <v>138</v>
      </c>
      <c r="AI11" s="9">
        <v>138</v>
      </c>
      <c r="AJ11" s="9">
        <v>138</v>
      </c>
      <c r="AK11" s="9">
        <v>138</v>
      </c>
      <c r="AL11" s="9">
        <v>138</v>
      </c>
      <c r="AN11" s="4">
        <v>0</v>
      </c>
      <c r="AO11" s="4">
        <v>0</v>
      </c>
      <c r="AP11" s="4">
        <v>2.8571428571428572</v>
      </c>
      <c r="AQ11" s="4">
        <v>5.7142857142857144</v>
      </c>
      <c r="AR11" s="4">
        <v>5.7142857142857144</v>
      </c>
      <c r="AS11" s="4">
        <v>5.7142857142857144</v>
      </c>
      <c r="AT11" s="4">
        <v>5.7142857142857144</v>
      </c>
      <c r="AU11" s="3">
        <v>5.7142857142857144</v>
      </c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</row>
    <row r="12" spans="2:66">
      <c r="C12" t="s">
        <v>0</v>
      </c>
      <c r="L12">
        <v>3200</v>
      </c>
      <c r="M12" s="4">
        <f>C16</f>
        <v>0</v>
      </c>
      <c r="N12" s="4">
        <f>(M12+O12)/2</f>
        <v>5.7142857142857144</v>
      </c>
      <c r="O12" s="4">
        <f>D16</f>
        <v>11.428571428571429</v>
      </c>
      <c r="P12" s="4">
        <f>(O12+Q12)/2</f>
        <v>17.285714285714285</v>
      </c>
      <c r="Q12" s="4">
        <f>E16</f>
        <v>23.142857142857142</v>
      </c>
      <c r="R12" s="4">
        <f>(Q12+S12)/2</f>
        <v>25.428571428571431</v>
      </c>
      <c r="S12" s="4">
        <f>F16</f>
        <v>27.714285714285715</v>
      </c>
      <c r="T12" s="4">
        <f>(S12+U12)/2</f>
        <v>30.285714285714285</v>
      </c>
      <c r="U12" s="4">
        <f>G16</f>
        <v>32.857142857142854</v>
      </c>
      <c r="V12" s="4">
        <f>(U12+W12)/2</f>
        <v>33.857142857142854</v>
      </c>
      <c r="W12" s="4">
        <f>H16</f>
        <v>34.857142857142854</v>
      </c>
      <c r="X12" s="4">
        <f>(W12+Y12)/2</f>
        <v>32.142857142857139</v>
      </c>
      <c r="Y12" s="4">
        <f>I16</f>
        <v>29.428571428571427</v>
      </c>
      <c r="Z12" s="4">
        <f>(Y12+AA12)/2</f>
        <v>28.714285714285715</v>
      </c>
      <c r="AA12" s="4">
        <f>J16</f>
        <v>28</v>
      </c>
      <c r="AB12" s="4">
        <f t="shared" si="0"/>
        <v>28</v>
      </c>
      <c r="AE12" s="9"/>
      <c r="AF12" s="9"/>
      <c r="AG12" s="9"/>
      <c r="AH12" s="9"/>
      <c r="AI12" s="9"/>
      <c r="AJ12" s="9"/>
      <c r="AK12" s="9"/>
      <c r="AL12" s="9"/>
      <c r="AN12" s="4"/>
      <c r="AO12" s="4"/>
      <c r="AP12" s="4"/>
      <c r="AQ12" s="4"/>
      <c r="AR12" s="4"/>
      <c r="AS12" s="4"/>
      <c r="AT12" s="4"/>
      <c r="AU12" s="3"/>
      <c r="AV12" s="1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</row>
    <row r="13" spans="2:66">
      <c r="B13">
        <v>1200</v>
      </c>
      <c r="C13" s="2">
        <f t="shared" ref="C13" si="3">(((B3+C3)/2)-128)/1.75</f>
        <v>0</v>
      </c>
      <c r="D13" s="2">
        <f t="shared" ref="D13" si="4">(((C3+D3)/2)-128)/1.75</f>
        <v>9.1428571428571423</v>
      </c>
      <c r="E13" s="2">
        <f t="shared" ref="E13" si="5">(((D3+E3)/2)-128)/1.75</f>
        <v>18</v>
      </c>
      <c r="F13" s="2">
        <f t="shared" ref="F13" si="6">(((E3+F3)/2)-128)/1.75</f>
        <v>18</v>
      </c>
      <c r="G13" s="2">
        <f t="shared" ref="G13" si="7">(((F3+G3)/2)-128)/1.75</f>
        <v>18</v>
      </c>
      <c r="H13" s="2">
        <f t="shared" ref="H13" si="8">(((G3+H3)/2)-128)/1.75</f>
        <v>17.714285714285715</v>
      </c>
      <c r="I13" s="2">
        <f t="shared" ref="I13" si="9">(((H3+I3)/2)-128)/1.75</f>
        <v>15.714285714285714</v>
      </c>
      <c r="J13" s="2">
        <f t="shared" ref="J13" si="10">(((I3+J3)/2)-128)/1.75</f>
        <v>13.714285714285714</v>
      </c>
      <c r="L13">
        <v>3600</v>
      </c>
      <c r="M13" s="4">
        <f>C17</f>
        <v>0</v>
      </c>
      <c r="N13" s="4">
        <f>(M13+O13)/2</f>
        <v>5.7142857142857144</v>
      </c>
      <c r="O13" s="4">
        <f>D17</f>
        <v>11.428571428571429</v>
      </c>
      <c r="P13" s="4">
        <f>(O13+Q13)/2</f>
        <v>17.285714285714285</v>
      </c>
      <c r="Q13" s="4">
        <f>E17</f>
        <v>23.142857142857142</v>
      </c>
      <c r="R13" s="4">
        <f>(Q13+S13)/2</f>
        <v>25.428571428571431</v>
      </c>
      <c r="S13" s="4">
        <f>F17</f>
        <v>27.714285714285715</v>
      </c>
      <c r="T13" s="4">
        <f>(S13+U13)/2</f>
        <v>30.142857142857142</v>
      </c>
      <c r="U13" s="4">
        <f>G17</f>
        <v>32.571428571428569</v>
      </c>
      <c r="V13" s="4">
        <f>(U13+W13)/2</f>
        <v>32.285714285714285</v>
      </c>
      <c r="W13" s="4">
        <f>H17</f>
        <v>32</v>
      </c>
      <c r="X13" s="4">
        <f>(W13+Y13)/2</f>
        <v>29.428571428571431</v>
      </c>
      <c r="Y13" s="4">
        <f>I17</f>
        <v>26.857142857142858</v>
      </c>
      <c r="Z13" s="4">
        <f>(Y13+AA13)/2</f>
        <v>25.857142857142858</v>
      </c>
      <c r="AA13" s="4">
        <f>J17</f>
        <v>24.857142857142858</v>
      </c>
      <c r="AB13" s="4">
        <f t="shared" si="0"/>
        <v>24.857142857142858</v>
      </c>
      <c r="AE13" s="9" t="s">
        <v>4</v>
      </c>
      <c r="AN13" s="4"/>
      <c r="AO13" s="4"/>
      <c r="AP13" s="4"/>
      <c r="AQ13" s="4"/>
      <c r="AR13" s="4"/>
      <c r="AS13" s="4"/>
      <c r="AT13" s="4"/>
      <c r="AU13" s="3"/>
      <c r="AV13" s="1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</row>
    <row r="14" spans="2:66">
      <c r="B14">
        <v>1600</v>
      </c>
      <c r="C14" s="2">
        <f t="shared" ref="C14:C20" si="11">(((B4+C4)/2)-128)/1.75</f>
        <v>0</v>
      </c>
      <c r="D14" s="2">
        <f t="shared" ref="D14:D20" si="12">(((C4+D4)/2)-128)/1.75</f>
        <v>10.285714285714286</v>
      </c>
      <c r="E14" s="2">
        <f t="shared" ref="E14:E20" si="13">(((D4+E4)/2)-128)/1.75</f>
        <v>20.857142857142858</v>
      </c>
      <c r="F14" s="2">
        <f t="shared" ref="F14:F20" si="14">(((E4+F4)/2)-128)/1.75</f>
        <v>25.714285714285715</v>
      </c>
      <c r="G14" s="2">
        <f t="shared" ref="G14:G20" si="15">(((F4+G4)/2)-128)/1.75</f>
        <v>30</v>
      </c>
      <c r="H14" s="2">
        <f t="shared" ref="H14:H20" si="16">(((G4+H4)/2)-128)/1.75</f>
        <v>29.428571428571427</v>
      </c>
      <c r="I14" s="2">
        <f t="shared" ref="I14:I20" si="17">(((H4+I4)/2)-128)/1.75</f>
        <v>25.714285714285715</v>
      </c>
      <c r="J14" s="2">
        <f t="shared" ref="J14:J20" si="18">(((I4+J4)/2)-128)/1.75</f>
        <v>22.285714285714285</v>
      </c>
      <c r="L14">
        <v>4000</v>
      </c>
      <c r="M14" s="4">
        <f>(M13+M15)/2</f>
        <v>0</v>
      </c>
      <c r="N14" s="4">
        <f t="shared" ref="N14:Z14" si="19">(N13+N15)/2</f>
        <v>2.8571428571428572</v>
      </c>
      <c r="O14" s="4">
        <f t="shared" si="19"/>
        <v>5.7142857142857144</v>
      </c>
      <c r="P14" s="4">
        <f t="shared" si="19"/>
        <v>10.071428571428571</v>
      </c>
      <c r="Q14" s="4">
        <f t="shared" si="19"/>
        <v>14.428571428571429</v>
      </c>
      <c r="R14" s="4">
        <f t="shared" si="19"/>
        <v>17.142857142857146</v>
      </c>
      <c r="S14" s="4">
        <f t="shared" si="19"/>
        <v>19.857142857142858</v>
      </c>
      <c r="T14" s="4">
        <f t="shared" si="19"/>
        <v>21.285714285714285</v>
      </c>
      <c r="U14" s="4">
        <f t="shared" si="19"/>
        <v>22.714285714285715</v>
      </c>
      <c r="V14" s="4">
        <f t="shared" si="19"/>
        <v>22.642857142857142</v>
      </c>
      <c r="W14" s="4">
        <f t="shared" si="19"/>
        <v>22.571428571428569</v>
      </c>
      <c r="X14" s="4">
        <f t="shared" si="19"/>
        <v>21.285714285714285</v>
      </c>
      <c r="Y14" s="4">
        <f t="shared" si="19"/>
        <v>20</v>
      </c>
      <c r="Z14" s="4">
        <f t="shared" si="19"/>
        <v>19.428571428571431</v>
      </c>
      <c r="AA14" s="4">
        <f>(AA13+AA15)/2</f>
        <v>18.857142857142858</v>
      </c>
      <c r="AB14" s="4">
        <f t="shared" si="0"/>
        <v>18.857142857142858</v>
      </c>
      <c r="AE14" s="9">
        <v>19.5</v>
      </c>
      <c r="AF14" s="9">
        <v>21.1</v>
      </c>
      <c r="AG14" s="9">
        <v>25</v>
      </c>
      <c r="AH14" s="9">
        <v>37.5</v>
      </c>
      <c r="AI14" s="9">
        <v>43.8</v>
      </c>
      <c r="AJ14" s="9">
        <v>50</v>
      </c>
      <c r="AK14" s="9">
        <v>75</v>
      </c>
      <c r="AL14" s="9">
        <v>100</v>
      </c>
      <c r="AN14" s="9">
        <v>19.5</v>
      </c>
      <c r="AO14" s="9">
        <v>21.1</v>
      </c>
      <c r="AP14" s="9">
        <v>25</v>
      </c>
      <c r="AQ14" s="9">
        <v>37.5</v>
      </c>
      <c r="AR14" s="9">
        <v>43.8</v>
      </c>
      <c r="AS14" s="9">
        <v>50</v>
      </c>
      <c r="AT14" s="9">
        <v>75</v>
      </c>
      <c r="AU14" s="9">
        <v>100</v>
      </c>
      <c r="AV14" s="1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</row>
    <row r="15" spans="2:66">
      <c r="B15">
        <v>2000</v>
      </c>
      <c r="C15" s="2">
        <f t="shared" si="11"/>
        <v>0</v>
      </c>
      <c r="D15" s="2">
        <f t="shared" si="12"/>
        <v>10.571428571428571</v>
      </c>
      <c r="E15" s="2">
        <f t="shared" si="13"/>
        <v>21.428571428571427</v>
      </c>
      <c r="F15" s="2">
        <f t="shared" si="14"/>
        <v>26.571428571428573</v>
      </c>
      <c r="G15" s="2">
        <f t="shared" si="15"/>
        <v>32.285714285714285</v>
      </c>
      <c r="H15" s="2">
        <f t="shared" si="16"/>
        <v>34</v>
      </c>
      <c r="I15" s="2">
        <f t="shared" si="17"/>
        <v>28.857142857142858</v>
      </c>
      <c r="J15" s="2">
        <f t="shared" si="18"/>
        <v>27.714285714285715</v>
      </c>
      <c r="L15">
        <v>4400</v>
      </c>
      <c r="M15" s="4">
        <f>C18</f>
        <v>0</v>
      </c>
      <c r="N15" s="4">
        <f>(M15+O15)/2</f>
        <v>0</v>
      </c>
      <c r="O15" s="4">
        <f>D18</f>
        <v>0</v>
      </c>
      <c r="P15" s="4">
        <f>(O15+Q15)/2</f>
        <v>2.8571428571428572</v>
      </c>
      <c r="Q15" s="4">
        <f>E18</f>
        <v>5.7142857142857144</v>
      </c>
      <c r="R15" s="4">
        <f>(Q15+S15)/2</f>
        <v>8.8571428571428577</v>
      </c>
      <c r="S15" s="4">
        <f>F18</f>
        <v>12</v>
      </c>
      <c r="T15" s="4">
        <f>(S15+U15)/2</f>
        <v>12.428571428571429</v>
      </c>
      <c r="U15" s="4">
        <f>G18</f>
        <v>12.857142857142858</v>
      </c>
      <c r="V15" s="4">
        <f>(U15+W15)/2</f>
        <v>13</v>
      </c>
      <c r="W15" s="4">
        <f>H18</f>
        <v>13.142857142857142</v>
      </c>
      <c r="X15" s="4">
        <f>(W15+Y15)/2</f>
        <v>13.142857142857142</v>
      </c>
      <c r="Y15" s="4">
        <f>I18</f>
        <v>13.142857142857142</v>
      </c>
      <c r="Z15" s="4">
        <f>(Y15+AA15)/2</f>
        <v>13</v>
      </c>
      <c r="AA15" s="4">
        <f>J18</f>
        <v>12.857142857142858</v>
      </c>
      <c r="AB15" s="4">
        <f t="shared" si="0"/>
        <v>12.857142857142858</v>
      </c>
      <c r="AD15">
        <v>1200</v>
      </c>
      <c r="AE15" s="9">
        <v>128</v>
      </c>
      <c r="AF15" s="9">
        <v>163</v>
      </c>
      <c r="AG15" s="9">
        <v>153</v>
      </c>
      <c r="AH15" s="9">
        <v>160</v>
      </c>
      <c r="AI15" s="9">
        <v>158</v>
      </c>
      <c r="AJ15" s="9">
        <v>158</v>
      </c>
      <c r="AK15" s="9">
        <v>140</v>
      </c>
      <c r="AL15" s="9">
        <v>168</v>
      </c>
      <c r="AN15" s="4">
        <v>0</v>
      </c>
      <c r="AO15" s="4">
        <v>10</v>
      </c>
      <c r="AP15" s="4">
        <v>17.142857142857142</v>
      </c>
      <c r="AQ15" s="4">
        <v>16.285714285714285</v>
      </c>
      <c r="AR15" s="4">
        <v>17.714285714285715</v>
      </c>
      <c r="AS15" s="4">
        <v>17.142857142857142</v>
      </c>
      <c r="AT15" s="4">
        <v>12</v>
      </c>
      <c r="AU15" s="3">
        <v>14.857142857142858</v>
      </c>
      <c r="AV15" s="1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</row>
    <row r="16" spans="2:66">
      <c r="B16">
        <v>3200</v>
      </c>
      <c r="C16" s="2">
        <f t="shared" si="11"/>
        <v>0</v>
      </c>
      <c r="D16" s="2">
        <f t="shared" si="12"/>
        <v>11.428571428571429</v>
      </c>
      <c r="E16" s="2">
        <f t="shared" si="13"/>
        <v>23.142857142857142</v>
      </c>
      <c r="F16" s="2">
        <f t="shared" si="14"/>
        <v>27.714285714285715</v>
      </c>
      <c r="G16" s="2">
        <f t="shared" si="15"/>
        <v>32.857142857142854</v>
      </c>
      <c r="H16" s="2">
        <f t="shared" si="16"/>
        <v>34.857142857142854</v>
      </c>
      <c r="I16" s="2">
        <f t="shared" si="17"/>
        <v>29.428571428571427</v>
      </c>
      <c r="J16" s="2">
        <f t="shared" si="18"/>
        <v>28</v>
      </c>
      <c r="L16">
        <v>4800</v>
      </c>
      <c r="M16" s="4">
        <f>(M15+M15+M18)/3</f>
        <v>0</v>
      </c>
      <c r="N16" s="4">
        <f t="shared" ref="N16:Z16" si="20">(N15+N15+N18)/3</f>
        <v>0</v>
      </c>
      <c r="O16" s="4">
        <f t="shared" si="20"/>
        <v>0</v>
      </c>
      <c r="P16" s="4">
        <f t="shared" si="20"/>
        <v>2.8571428571428572</v>
      </c>
      <c r="Q16" s="4">
        <f t="shared" si="20"/>
        <v>5.7142857142857144</v>
      </c>
      <c r="R16" s="4">
        <f t="shared" si="20"/>
        <v>8.761904761904761</v>
      </c>
      <c r="S16" s="4">
        <f t="shared" si="20"/>
        <v>11.80952380952381</v>
      </c>
      <c r="T16" s="4">
        <f t="shared" si="20"/>
        <v>12.095238095238095</v>
      </c>
      <c r="U16" s="4">
        <f t="shared" si="20"/>
        <v>12.380952380952381</v>
      </c>
      <c r="V16" s="4">
        <f t="shared" si="20"/>
        <v>12.476190476190476</v>
      </c>
      <c r="W16" s="4">
        <f t="shared" si="20"/>
        <v>12.571428571428571</v>
      </c>
      <c r="X16" s="4">
        <f t="shared" si="20"/>
        <v>12.571428571428571</v>
      </c>
      <c r="Y16" s="4">
        <f t="shared" si="20"/>
        <v>12.571428571428571</v>
      </c>
      <c r="Z16" s="4">
        <f t="shared" si="20"/>
        <v>12.476190476190476</v>
      </c>
      <c r="AA16" s="4">
        <f>(AA15+AA15+AA18)/3</f>
        <v>12.380952380952381</v>
      </c>
      <c r="AB16" s="4">
        <f t="shared" si="0"/>
        <v>12.380952380952381</v>
      </c>
      <c r="AD16">
        <v>1600</v>
      </c>
      <c r="AE16" s="9">
        <v>128</v>
      </c>
      <c r="AF16" s="9">
        <v>164</v>
      </c>
      <c r="AG16" s="9">
        <v>164</v>
      </c>
      <c r="AH16" s="9">
        <v>183</v>
      </c>
      <c r="AI16" s="9">
        <v>178</v>
      </c>
      <c r="AJ16" s="9">
        <v>180</v>
      </c>
      <c r="AK16" s="9">
        <v>142</v>
      </c>
      <c r="AL16" s="9">
        <v>168</v>
      </c>
      <c r="AN16" s="4">
        <v>0</v>
      </c>
      <c r="AO16" s="4">
        <v>10.285714285714286</v>
      </c>
      <c r="AP16" s="4">
        <v>20.571428571428573</v>
      </c>
      <c r="AQ16" s="4">
        <v>26</v>
      </c>
      <c r="AR16" s="4">
        <v>30</v>
      </c>
      <c r="AS16" s="4">
        <v>29.142857142857142</v>
      </c>
      <c r="AT16" s="4">
        <v>18.857142857142858</v>
      </c>
      <c r="AU16" s="3">
        <v>15.428571428571429</v>
      </c>
      <c r="AV16" s="1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</row>
    <row r="17" spans="2:66">
      <c r="B17">
        <v>3600</v>
      </c>
      <c r="C17" s="2">
        <f t="shared" si="11"/>
        <v>0</v>
      </c>
      <c r="D17" s="2">
        <f t="shared" si="12"/>
        <v>11.428571428571429</v>
      </c>
      <c r="E17" s="2">
        <f t="shared" si="13"/>
        <v>23.142857142857142</v>
      </c>
      <c r="F17" s="2">
        <f t="shared" si="14"/>
        <v>27.714285714285715</v>
      </c>
      <c r="G17" s="2">
        <f t="shared" si="15"/>
        <v>32.571428571428569</v>
      </c>
      <c r="H17" s="2">
        <f t="shared" si="16"/>
        <v>32</v>
      </c>
      <c r="I17" s="2">
        <f t="shared" si="17"/>
        <v>26.857142857142858</v>
      </c>
      <c r="J17" s="2">
        <f t="shared" si="18"/>
        <v>24.857142857142858</v>
      </c>
      <c r="L17">
        <v>5200</v>
      </c>
      <c r="M17" s="4">
        <f>(M18+M18+M15)/3</f>
        <v>0</v>
      </c>
      <c r="N17" s="4">
        <f t="shared" ref="N17:Z17" si="21">(N18+N18+N15)/3</f>
        <v>0</v>
      </c>
      <c r="O17" s="4">
        <f t="shared" si="21"/>
        <v>0</v>
      </c>
      <c r="P17" s="4">
        <f t="shared" si="21"/>
        <v>2.8571428571428572</v>
      </c>
      <c r="Q17" s="4">
        <f t="shared" si="21"/>
        <v>5.7142857142857144</v>
      </c>
      <c r="R17" s="4">
        <f t="shared" si="21"/>
        <v>8.6666666666666661</v>
      </c>
      <c r="S17" s="4">
        <f t="shared" si="21"/>
        <v>11.61904761904762</v>
      </c>
      <c r="T17" s="4">
        <f t="shared" si="21"/>
        <v>11.761904761904761</v>
      </c>
      <c r="U17" s="4">
        <f t="shared" si="21"/>
        <v>11.904761904761905</v>
      </c>
      <c r="V17" s="4">
        <f t="shared" si="21"/>
        <v>11.952380952380954</v>
      </c>
      <c r="W17" s="4">
        <f t="shared" si="21"/>
        <v>12</v>
      </c>
      <c r="X17" s="4">
        <f t="shared" si="21"/>
        <v>12</v>
      </c>
      <c r="Y17" s="4">
        <f t="shared" si="21"/>
        <v>12</v>
      </c>
      <c r="Z17" s="4">
        <f t="shared" si="21"/>
        <v>11.952380952380954</v>
      </c>
      <c r="AA17" s="4">
        <f>(AA18+AA18+AA15)/3</f>
        <v>11.904761904761905</v>
      </c>
      <c r="AB17" s="4">
        <f t="shared" si="0"/>
        <v>11.904761904761905</v>
      </c>
      <c r="AD17">
        <v>2000</v>
      </c>
      <c r="AE17" s="9">
        <v>128</v>
      </c>
      <c r="AF17" s="9">
        <v>165</v>
      </c>
      <c r="AG17" s="9">
        <v>165</v>
      </c>
      <c r="AH17" s="9">
        <v>183</v>
      </c>
      <c r="AI17" s="9">
        <v>192</v>
      </c>
      <c r="AJ17" s="9">
        <v>202</v>
      </c>
      <c r="AK17" s="9">
        <v>144</v>
      </c>
      <c r="AL17" s="9">
        <v>178</v>
      </c>
      <c r="AN17" s="4">
        <v>0</v>
      </c>
      <c r="AO17" s="4">
        <v>10.571428571428571</v>
      </c>
      <c r="AP17" s="4">
        <v>21.142857142857142</v>
      </c>
      <c r="AQ17" s="4">
        <v>26.285714285714285</v>
      </c>
      <c r="AR17" s="4">
        <v>34</v>
      </c>
      <c r="AS17" s="4">
        <v>39.428571428571431</v>
      </c>
      <c r="AT17" s="4">
        <v>25.714285714285715</v>
      </c>
      <c r="AU17" s="3">
        <v>18.857142857142858</v>
      </c>
      <c r="AV17" s="1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</row>
    <row r="18" spans="2:66">
      <c r="B18">
        <v>4400</v>
      </c>
      <c r="C18" s="2">
        <f t="shared" si="11"/>
        <v>0</v>
      </c>
      <c r="D18" s="2">
        <f t="shared" si="12"/>
        <v>0</v>
      </c>
      <c r="E18" s="2">
        <f t="shared" si="13"/>
        <v>5.7142857142857144</v>
      </c>
      <c r="F18" s="2">
        <f t="shared" si="14"/>
        <v>12</v>
      </c>
      <c r="G18" s="2">
        <f t="shared" si="15"/>
        <v>12.857142857142858</v>
      </c>
      <c r="H18" s="2">
        <f t="shared" si="16"/>
        <v>13.142857142857142</v>
      </c>
      <c r="I18" s="2">
        <f t="shared" si="17"/>
        <v>13.142857142857142</v>
      </c>
      <c r="J18" s="2">
        <f t="shared" si="18"/>
        <v>12.857142857142858</v>
      </c>
      <c r="L18">
        <v>5600</v>
      </c>
      <c r="M18" s="4">
        <f>C19</f>
        <v>0</v>
      </c>
      <c r="N18" s="4">
        <f>(M18+O18)/2</f>
        <v>0</v>
      </c>
      <c r="O18" s="4">
        <f>D19</f>
        <v>0</v>
      </c>
      <c r="P18" s="4">
        <f>(O18+Q18)/2</f>
        <v>2.8571428571428572</v>
      </c>
      <c r="Q18" s="4">
        <f>E19</f>
        <v>5.7142857142857144</v>
      </c>
      <c r="R18" s="4">
        <f>(Q18+S18)/2</f>
        <v>8.5714285714285712</v>
      </c>
      <c r="S18" s="4">
        <f>F19</f>
        <v>11.428571428571429</v>
      </c>
      <c r="T18" s="4">
        <f>(S18+U18)/2</f>
        <v>11.428571428571429</v>
      </c>
      <c r="U18" s="4">
        <f>G19</f>
        <v>11.428571428571429</v>
      </c>
      <c r="V18" s="4">
        <f>(U18+W18)/2</f>
        <v>11.428571428571429</v>
      </c>
      <c r="W18" s="4">
        <f>H19</f>
        <v>11.428571428571429</v>
      </c>
      <c r="X18" s="4">
        <f>(W18+Y18)/2</f>
        <v>11.428571428571429</v>
      </c>
      <c r="Y18" s="4">
        <f>I19</f>
        <v>11.428571428571429</v>
      </c>
      <c r="Z18" s="4">
        <f>(Y18+AA18)/2</f>
        <v>11.428571428571429</v>
      </c>
      <c r="AA18" s="4">
        <f>J19</f>
        <v>11.428571428571429</v>
      </c>
      <c r="AB18" s="4">
        <f t="shared" si="0"/>
        <v>11.428571428571429</v>
      </c>
      <c r="AD18">
        <v>3200</v>
      </c>
      <c r="AE18" s="9">
        <v>128</v>
      </c>
      <c r="AF18" s="9">
        <v>168</v>
      </c>
      <c r="AG18" s="9">
        <v>168</v>
      </c>
      <c r="AH18" s="9">
        <v>183</v>
      </c>
      <c r="AI18" s="9">
        <v>193</v>
      </c>
      <c r="AJ18" s="9">
        <v>202</v>
      </c>
      <c r="AK18" s="9">
        <v>158</v>
      </c>
      <c r="AL18" s="9">
        <v>178</v>
      </c>
      <c r="AN18" s="4">
        <v>0</v>
      </c>
      <c r="AO18" s="4">
        <v>11.428571428571429</v>
      </c>
      <c r="AP18" s="4">
        <v>22.857142857142858</v>
      </c>
      <c r="AQ18" s="4">
        <v>27.142857142857142</v>
      </c>
      <c r="AR18" s="4">
        <v>34.285714285714285</v>
      </c>
      <c r="AS18" s="4">
        <v>39.714285714285715</v>
      </c>
      <c r="AT18" s="4">
        <v>29.714285714285715</v>
      </c>
      <c r="AU18" s="3">
        <v>22.857142857142858</v>
      </c>
      <c r="AV18" s="1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</row>
    <row r="19" spans="2:66">
      <c r="B19">
        <v>5600</v>
      </c>
      <c r="C19" s="2">
        <f t="shared" si="11"/>
        <v>0</v>
      </c>
      <c r="D19" s="2">
        <f t="shared" si="12"/>
        <v>0</v>
      </c>
      <c r="E19" s="2">
        <f t="shared" si="13"/>
        <v>5.7142857142857144</v>
      </c>
      <c r="F19" s="2">
        <f t="shared" si="14"/>
        <v>11.428571428571429</v>
      </c>
      <c r="G19" s="2">
        <f t="shared" si="15"/>
        <v>11.428571428571429</v>
      </c>
      <c r="H19" s="2">
        <f t="shared" si="16"/>
        <v>11.428571428571429</v>
      </c>
      <c r="I19" s="2">
        <f t="shared" si="17"/>
        <v>11.428571428571429</v>
      </c>
      <c r="J19" s="2">
        <f t="shared" si="18"/>
        <v>11.428571428571429</v>
      </c>
      <c r="L19">
        <v>6000</v>
      </c>
      <c r="M19" s="4">
        <f>C20</f>
        <v>0</v>
      </c>
      <c r="N19" s="4">
        <f>(M19+O19)/2</f>
        <v>0</v>
      </c>
      <c r="O19" s="4">
        <f>D20</f>
        <v>0</v>
      </c>
      <c r="P19" s="4">
        <f>(O19+Q19)/2</f>
        <v>1.4285714285714286</v>
      </c>
      <c r="Q19" s="4">
        <f>E20</f>
        <v>2.8571428571428572</v>
      </c>
      <c r="R19" s="4">
        <f>(Q19+S19)/2</f>
        <v>4.5714285714285712</v>
      </c>
      <c r="S19" s="4">
        <f>F20</f>
        <v>6.2857142857142856</v>
      </c>
      <c r="T19" s="4">
        <f>(S19+U19)/2</f>
        <v>6.7142857142857144</v>
      </c>
      <c r="U19" s="4">
        <f>G20</f>
        <v>7.1428571428571432</v>
      </c>
      <c r="V19" s="4">
        <f>(U19+W19)/2</f>
        <v>7.2857142857142865</v>
      </c>
      <c r="W19" s="4">
        <f>H20</f>
        <v>7.4285714285714288</v>
      </c>
      <c r="X19" s="4">
        <f>(W19+Y19)/2</f>
        <v>7.4285714285714288</v>
      </c>
      <c r="Y19" s="4">
        <f>I20</f>
        <v>7.4285714285714288</v>
      </c>
      <c r="Z19" s="4">
        <f>(Y19+AA19)/2</f>
        <v>7.2857142857142865</v>
      </c>
      <c r="AA19" s="4">
        <f>J20</f>
        <v>7.1428571428571432</v>
      </c>
      <c r="AB19" s="4">
        <f t="shared" si="0"/>
        <v>7.1428571428571432</v>
      </c>
      <c r="AD19">
        <v>3600</v>
      </c>
      <c r="AE19" s="9">
        <v>128</v>
      </c>
      <c r="AF19" s="9">
        <v>168</v>
      </c>
      <c r="AG19" s="9">
        <v>168</v>
      </c>
      <c r="AH19" s="9">
        <v>183</v>
      </c>
      <c r="AI19" s="9">
        <v>192</v>
      </c>
      <c r="AJ19" s="9">
        <v>182</v>
      </c>
      <c r="AK19" s="9">
        <v>158</v>
      </c>
      <c r="AL19" s="9">
        <v>168</v>
      </c>
      <c r="AN19" s="4">
        <v>0</v>
      </c>
      <c r="AO19" s="4">
        <v>11.428571428571429</v>
      </c>
      <c r="AP19" s="4">
        <v>22.857142857142858</v>
      </c>
      <c r="AQ19" s="4">
        <v>27.142857142857142</v>
      </c>
      <c r="AR19" s="4">
        <v>34</v>
      </c>
      <c r="AS19" s="4">
        <v>33.714285714285715</v>
      </c>
      <c r="AT19" s="4">
        <v>24</v>
      </c>
      <c r="AU19" s="3">
        <v>20</v>
      </c>
    </row>
    <row r="20" spans="2:66">
      <c r="B20">
        <v>6000</v>
      </c>
      <c r="C20" s="2">
        <f t="shared" si="11"/>
        <v>0</v>
      </c>
      <c r="D20" s="2">
        <f t="shared" si="12"/>
        <v>0</v>
      </c>
      <c r="E20" s="2">
        <f t="shared" si="13"/>
        <v>2.8571428571428572</v>
      </c>
      <c r="F20" s="2">
        <f t="shared" si="14"/>
        <v>6.2857142857142856</v>
      </c>
      <c r="G20" s="2">
        <f t="shared" si="15"/>
        <v>7.1428571428571432</v>
      </c>
      <c r="H20" s="2">
        <f t="shared" si="16"/>
        <v>7.4285714285714288</v>
      </c>
      <c r="I20" s="2">
        <f t="shared" si="17"/>
        <v>7.4285714285714288</v>
      </c>
      <c r="J20" s="2">
        <f t="shared" si="18"/>
        <v>7.1428571428571432</v>
      </c>
      <c r="L20">
        <v>6400</v>
      </c>
      <c r="M20" s="4">
        <f t="shared" ref="M20:AB20" si="22">M19</f>
        <v>0</v>
      </c>
      <c r="N20" s="4">
        <f t="shared" si="22"/>
        <v>0</v>
      </c>
      <c r="O20" s="4">
        <f t="shared" si="22"/>
        <v>0</v>
      </c>
      <c r="P20" s="4">
        <f t="shared" si="22"/>
        <v>1.4285714285714286</v>
      </c>
      <c r="Q20" s="4">
        <f t="shared" si="22"/>
        <v>2.8571428571428572</v>
      </c>
      <c r="R20" s="4">
        <f t="shared" si="22"/>
        <v>4.5714285714285712</v>
      </c>
      <c r="S20" s="4">
        <f t="shared" si="22"/>
        <v>6.2857142857142856</v>
      </c>
      <c r="T20" s="4">
        <f t="shared" si="22"/>
        <v>6.7142857142857144</v>
      </c>
      <c r="U20" s="4">
        <f t="shared" si="22"/>
        <v>7.1428571428571432</v>
      </c>
      <c r="V20" s="4">
        <f>V19</f>
        <v>7.2857142857142865</v>
      </c>
      <c r="W20" s="4">
        <f t="shared" si="22"/>
        <v>7.4285714285714288</v>
      </c>
      <c r="X20" s="4">
        <f t="shared" si="22"/>
        <v>7.4285714285714288</v>
      </c>
      <c r="Y20" s="4">
        <f t="shared" si="22"/>
        <v>7.4285714285714288</v>
      </c>
      <c r="Z20" s="4">
        <f t="shared" si="22"/>
        <v>7.2857142857142865</v>
      </c>
      <c r="AA20" s="4">
        <f t="shared" si="22"/>
        <v>7.1428571428571432</v>
      </c>
      <c r="AB20" s="4">
        <f t="shared" si="22"/>
        <v>7.1428571428571432</v>
      </c>
      <c r="AD20">
        <v>4400</v>
      </c>
      <c r="AE20" s="9">
        <v>128</v>
      </c>
      <c r="AF20" s="9">
        <v>128</v>
      </c>
      <c r="AG20" s="9">
        <v>148</v>
      </c>
      <c r="AH20" s="9">
        <v>148</v>
      </c>
      <c r="AI20" s="9">
        <v>148</v>
      </c>
      <c r="AJ20" s="9">
        <v>148</v>
      </c>
      <c r="AK20" s="9">
        <v>148</v>
      </c>
      <c r="AL20" s="9">
        <v>148</v>
      </c>
      <c r="AN20" s="4">
        <v>0</v>
      </c>
      <c r="AO20" s="4">
        <v>0</v>
      </c>
      <c r="AP20" s="4">
        <v>5.7142857142857144</v>
      </c>
      <c r="AQ20" s="4">
        <v>11.428571428571429</v>
      </c>
      <c r="AR20" s="4">
        <v>11.428571428571429</v>
      </c>
      <c r="AS20" s="4">
        <v>11.428571428571429</v>
      </c>
      <c r="AT20" s="4">
        <v>11.428571428571429</v>
      </c>
      <c r="AU20" s="3">
        <v>11.428571428571429</v>
      </c>
    </row>
    <row r="21" spans="2:66">
      <c r="AD21">
        <v>5600</v>
      </c>
      <c r="AE21" s="9">
        <v>128</v>
      </c>
      <c r="AF21" s="9">
        <v>128</v>
      </c>
      <c r="AG21" s="9">
        <v>148</v>
      </c>
      <c r="AH21" s="9">
        <v>148</v>
      </c>
      <c r="AI21" s="9">
        <v>148</v>
      </c>
      <c r="AJ21" s="9">
        <v>148</v>
      </c>
      <c r="AK21" s="9">
        <v>148</v>
      </c>
      <c r="AL21" s="9">
        <v>148</v>
      </c>
      <c r="AN21" s="4">
        <v>0</v>
      </c>
      <c r="AO21" s="4">
        <v>0</v>
      </c>
      <c r="AP21" s="4">
        <v>5.7142857142857144</v>
      </c>
      <c r="AQ21" s="4">
        <v>11.428571428571429</v>
      </c>
      <c r="AR21" s="4">
        <v>11.428571428571429</v>
      </c>
      <c r="AS21" s="4">
        <v>11.428571428571429</v>
      </c>
      <c r="AT21" s="4">
        <v>11.428571428571429</v>
      </c>
      <c r="AU21" s="3">
        <v>11.428571428571429</v>
      </c>
    </row>
    <row r="22" spans="2:66">
      <c r="AD22">
        <v>6000</v>
      </c>
      <c r="AE22" s="9">
        <v>128</v>
      </c>
      <c r="AF22" s="9">
        <v>128</v>
      </c>
      <c r="AG22" s="9">
        <v>138</v>
      </c>
      <c r="AH22" s="9">
        <v>138</v>
      </c>
      <c r="AI22" s="9">
        <v>138</v>
      </c>
      <c r="AJ22" s="9">
        <v>138</v>
      </c>
      <c r="AK22" s="9">
        <v>138</v>
      </c>
      <c r="AL22" s="9">
        <v>138</v>
      </c>
      <c r="AN22" s="4">
        <v>0</v>
      </c>
      <c r="AO22" s="4">
        <v>0</v>
      </c>
      <c r="AP22" s="4">
        <v>2.8571428571428572</v>
      </c>
      <c r="AQ22" s="4">
        <v>5.7142857142857144</v>
      </c>
      <c r="AR22" s="4">
        <v>5.7142857142857144</v>
      </c>
      <c r="AS22" s="4">
        <v>5.7142857142857144</v>
      </c>
      <c r="AT22" s="4">
        <v>5.7142857142857144</v>
      </c>
      <c r="AU22" s="3">
        <v>5.7142857142857144</v>
      </c>
    </row>
    <row r="23" spans="2:66">
      <c r="AN23" s="4"/>
      <c r="AO23" s="4"/>
      <c r="AP23" s="4"/>
      <c r="AQ23" s="4"/>
      <c r="AR23" s="4"/>
      <c r="AS23" s="4"/>
      <c r="AT23" s="4"/>
      <c r="AU23" s="3"/>
    </row>
    <row r="24" spans="2:66">
      <c r="AE24" s="9" t="s">
        <v>3</v>
      </c>
      <c r="AF24" s="9"/>
      <c r="AG24" s="9"/>
      <c r="AH24" s="9"/>
      <c r="AI24" s="9"/>
      <c r="AJ24" s="9"/>
      <c r="AK24" s="9"/>
      <c r="AL24" s="9"/>
      <c r="AN24" s="4"/>
      <c r="AO24" s="4"/>
      <c r="AP24" s="4"/>
      <c r="AQ24" s="4"/>
      <c r="AR24" s="4"/>
      <c r="AS24" s="4"/>
      <c r="AT24" s="4"/>
      <c r="AU24" s="3"/>
    </row>
    <row r="25" spans="2:66" ht="15.75" thickBot="1">
      <c r="AE25" s="9">
        <v>19.5</v>
      </c>
      <c r="AF25" s="9">
        <v>21.1</v>
      </c>
      <c r="AG25" s="9">
        <v>25</v>
      </c>
      <c r="AH25" s="9">
        <v>37.5</v>
      </c>
      <c r="AI25" s="9">
        <v>43.8</v>
      </c>
      <c r="AJ25" s="9">
        <v>50</v>
      </c>
      <c r="AK25" s="9">
        <v>75</v>
      </c>
      <c r="AL25" s="9">
        <v>100</v>
      </c>
      <c r="AN25" s="9">
        <v>19.5</v>
      </c>
      <c r="AO25" s="9">
        <v>21.1</v>
      </c>
      <c r="AP25" s="9">
        <v>25</v>
      </c>
      <c r="AQ25" s="9">
        <v>37.5</v>
      </c>
      <c r="AR25" s="9">
        <v>43.8</v>
      </c>
      <c r="AS25" s="9">
        <v>50</v>
      </c>
      <c r="AT25" s="9">
        <v>75</v>
      </c>
      <c r="AU25" s="9">
        <v>100</v>
      </c>
    </row>
    <row r="26" spans="2:66">
      <c r="AD26">
        <v>1200</v>
      </c>
      <c r="AE26" s="30">
        <v>128</v>
      </c>
      <c r="AF26" s="31">
        <v>160</v>
      </c>
      <c r="AG26" s="31">
        <v>159</v>
      </c>
      <c r="AH26" s="31">
        <v>160</v>
      </c>
      <c r="AI26" s="31">
        <v>159</v>
      </c>
      <c r="AJ26" s="31">
        <v>159</v>
      </c>
      <c r="AK26" s="31">
        <v>152</v>
      </c>
      <c r="AL26" s="32">
        <v>152</v>
      </c>
      <c r="AN26" s="4">
        <v>0</v>
      </c>
      <c r="AO26" s="4">
        <v>9.1428571428571423</v>
      </c>
      <c r="AP26" s="4">
        <v>18</v>
      </c>
      <c r="AQ26" s="4">
        <v>18</v>
      </c>
      <c r="AR26" s="4">
        <v>18</v>
      </c>
      <c r="AS26" s="4">
        <v>17.714285714285715</v>
      </c>
      <c r="AT26" s="4">
        <v>15.714285714285714</v>
      </c>
      <c r="AU26" s="3">
        <v>13.714285714285714</v>
      </c>
    </row>
    <row r="27" spans="2:66">
      <c r="AD27">
        <v>1600</v>
      </c>
      <c r="AE27" s="33">
        <v>128</v>
      </c>
      <c r="AF27" s="34">
        <v>164</v>
      </c>
      <c r="AG27" s="34">
        <v>165</v>
      </c>
      <c r="AH27" s="34">
        <v>181</v>
      </c>
      <c r="AI27" s="34">
        <v>180</v>
      </c>
      <c r="AJ27" s="34">
        <v>179</v>
      </c>
      <c r="AK27" s="34">
        <v>167</v>
      </c>
      <c r="AL27" s="35">
        <v>167</v>
      </c>
      <c r="AN27" s="4">
        <v>0</v>
      </c>
      <c r="AO27" s="4">
        <v>10.285714285714286</v>
      </c>
      <c r="AP27" s="4">
        <v>20.857142857142858</v>
      </c>
      <c r="AQ27" s="4">
        <v>25.714285714285715</v>
      </c>
      <c r="AR27" s="4">
        <v>30</v>
      </c>
      <c r="AS27" s="4">
        <v>29.428571428571427</v>
      </c>
      <c r="AT27" s="4">
        <v>25.714285714285715</v>
      </c>
      <c r="AU27" s="3">
        <v>22.285714285714285</v>
      </c>
    </row>
    <row r="28" spans="2:66">
      <c r="AD28">
        <v>2000</v>
      </c>
      <c r="AE28" s="33">
        <v>128</v>
      </c>
      <c r="AF28" s="34">
        <v>165</v>
      </c>
      <c r="AG28" s="34">
        <v>166</v>
      </c>
      <c r="AH28" s="34">
        <v>183</v>
      </c>
      <c r="AI28" s="34">
        <v>186</v>
      </c>
      <c r="AJ28" s="34">
        <v>189</v>
      </c>
      <c r="AK28" s="34">
        <v>168</v>
      </c>
      <c r="AL28" s="35">
        <v>185</v>
      </c>
      <c r="AN28" s="4">
        <v>0</v>
      </c>
      <c r="AO28" s="4">
        <v>10.571428571428571</v>
      </c>
      <c r="AP28" s="4">
        <v>21.428571428571427</v>
      </c>
      <c r="AQ28" s="4">
        <v>26.571428571428573</v>
      </c>
      <c r="AR28" s="4">
        <v>32.285714285714285</v>
      </c>
      <c r="AS28" s="4">
        <v>34</v>
      </c>
      <c r="AT28" s="4">
        <v>28.857142857142858</v>
      </c>
      <c r="AU28" s="3">
        <v>27.714285714285715</v>
      </c>
    </row>
    <row r="29" spans="2:66">
      <c r="AD29">
        <v>3200</v>
      </c>
      <c r="AE29" s="33">
        <v>128</v>
      </c>
      <c r="AF29" s="34">
        <v>168</v>
      </c>
      <c r="AG29" s="34">
        <v>169</v>
      </c>
      <c r="AH29" s="34">
        <v>184</v>
      </c>
      <c r="AI29" s="34">
        <v>187</v>
      </c>
      <c r="AJ29" s="34">
        <v>191</v>
      </c>
      <c r="AK29" s="34">
        <v>168</v>
      </c>
      <c r="AL29" s="35">
        <v>186</v>
      </c>
      <c r="AN29" s="4">
        <v>0</v>
      </c>
      <c r="AO29" s="4">
        <v>11.428571428571429</v>
      </c>
      <c r="AP29" s="4">
        <v>23.142857142857142</v>
      </c>
      <c r="AQ29" s="4">
        <v>27.714285714285715</v>
      </c>
      <c r="AR29" s="4">
        <v>32.857142857142854</v>
      </c>
      <c r="AS29" s="4">
        <v>34.857142857142854</v>
      </c>
      <c r="AT29" s="4">
        <v>29.428571428571427</v>
      </c>
      <c r="AU29" s="3">
        <v>28</v>
      </c>
    </row>
    <row r="30" spans="2:66">
      <c r="AD30">
        <v>3600</v>
      </c>
      <c r="AE30" s="33">
        <v>128</v>
      </c>
      <c r="AF30" s="34">
        <v>168</v>
      </c>
      <c r="AG30" s="34">
        <v>169</v>
      </c>
      <c r="AH30" s="34">
        <v>184</v>
      </c>
      <c r="AI30" s="34">
        <v>186</v>
      </c>
      <c r="AJ30" s="34">
        <v>182</v>
      </c>
      <c r="AK30" s="34">
        <v>168</v>
      </c>
      <c r="AL30" s="35">
        <v>175</v>
      </c>
      <c r="AN30" s="4">
        <v>0</v>
      </c>
      <c r="AO30" s="4">
        <v>11.428571428571429</v>
      </c>
      <c r="AP30" s="4">
        <v>23.142857142857142</v>
      </c>
      <c r="AQ30" s="4">
        <v>27.714285714285715</v>
      </c>
      <c r="AR30" s="4">
        <v>32.571428571428569</v>
      </c>
      <c r="AS30" s="4">
        <v>32</v>
      </c>
      <c r="AT30" s="4">
        <v>26.857142857142858</v>
      </c>
      <c r="AU30" s="3">
        <v>24.857142857142858</v>
      </c>
    </row>
    <row r="31" spans="2:66">
      <c r="AD31">
        <v>4400</v>
      </c>
      <c r="AE31" s="33">
        <v>128</v>
      </c>
      <c r="AF31" s="34">
        <v>128</v>
      </c>
      <c r="AG31" s="34">
        <v>148</v>
      </c>
      <c r="AH31" s="34">
        <v>150</v>
      </c>
      <c r="AI31" s="34">
        <v>151</v>
      </c>
      <c r="AJ31" s="34">
        <v>151</v>
      </c>
      <c r="AK31" s="34">
        <v>151</v>
      </c>
      <c r="AL31" s="35">
        <v>150</v>
      </c>
      <c r="AM31" s="4"/>
      <c r="AN31" s="4">
        <v>0</v>
      </c>
      <c r="AO31" s="4">
        <v>0</v>
      </c>
      <c r="AP31" s="4">
        <v>5.7142857142857144</v>
      </c>
      <c r="AQ31" s="4">
        <v>12</v>
      </c>
      <c r="AR31" s="4">
        <v>12.857142857142858</v>
      </c>
      <c r="AS31" s="4">
        <v>13.142857142857142</v>
      </c>
      <c r="AT31" s="4">
        <v>13.142857142857142</v>
      </c>
      <c r="AU31" s="3">
        <v>12.857142857142858</v>
      </c>
    </row>
    <row r="32" spans="2:66">
      <c r="AD32">
        <v>5600</v>
      </c>
      <c r="AE32" s="33">
        <v>128</v>
      </c>
      <c r="AF32" s="34">
        <v>128</v>
      </c>
      <c r="AG32" s="34">
        <v>148</v>
      </c>
      <c r="AH32" s="34">
        <v>148</v>
      </c>
      <c r="AI32" s="34">
        <v>148</v>
      </c>
      <c r="AJ32" s="34">
        <v>148</v>
      </c>
      <c r="AK32" s="34">
        <v>148</v>
      </c>
      <c r="AL32" s="35">
        <v>148</v>
      </c>
      <c r="AM32" s="4"/>
      <c r="AN32" s="4">
        <v>0</v>
      </c>
      <c r="AO32" s="4">
        <v>0</v>
      </c>
      <c r="AP32" s="4">
        <v>5.7142857142857144</v>
      </c>
      <c r="AQ32" s="4">
        <v>11.428571428571429</v>
      </c>
      <c r="AR32" s="4">
        <v>11.428571428571429</v>
      </c>
      <c r="AS32" s="4">
        <v>11.428571428571429</v>
      </c>
      <c r="AT32" s="4">
        <v>11.428571428571429</v>
      </c>
      <c r="AU32" s="3">
        <v>11.428571428571429</v>
      </c>
    </row>
    <row r="33" spans="30:47" ht="15.75" thickBot="1">
      <c r="AD33">
        <v>6000</v>
      </c>
      <c r="AE33" s="36">
        <v>128</v>
      </c>
      <c r="AF33" s="37">
        <v>128</v>
      </c>
      <c r="AG33" s="37">
        <v>138</v>
      </c>
      <c r="AH33" s="37">
        <v>140</v>
      </c>
      <c r="AI33" s="37">
        <v>141</v>
      </c>
      <c r="AJ33" s="37">
        <v>141</v>
      </c>
      <c r="AK33" s="37">
        <v>141</v>
      </c>
      <c r="AL33" s="38">
        <v>140</v>
      </c>
      <c r="AM33" s="4"/>
      <c r="AN33" s="4">
        <v>0</v>
      </c>
      <c r="AO33" s="4">
        <v>0</v>
      </c>
      <c r="AP33" s="4">
        <v>2.8571428571428572</v>
      </c>
      <c r="AQ33" s="4">
        <v>6.2857142857142856</v>
      </c>
      <c r="AR33" s="4">
        <v>7.1428571428571432</v>
      </c>
      <c r="AS33" s="4">
        <v>7.4285714285714288</v>
      </c>
      <c r="AT33" s="4">
        <v>7.4285714285714288</v>
      </c>
      <c r="AU33" s="3">
        <v>7.1428571428571432</v>
      </c>
    </row>
    <row r="34" spans="30:47">
      <c r="AD34" s="5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</row>
    <row r="35" spans="30:47">
      <c r="AD35" s="5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</row>
    <row r="37" spans="30:47"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</row>
    <row r="38" spans="30:47"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</row>
    <row r="39" spans="30:47"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</row>
    <row r="40" spans="30:47"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</row>
    <row r="41" spans="30:47"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</row>
    <row r="42" spans="30:47"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</row>
    <row r="43" spans="30:47"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</row>
    <row r="44" spans="30:47"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</row>
    <row r="45" spans="30:47"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</row>
    <row r="46" spans="30:47"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</row>
    <row r="47" spans="30:47"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</row>
    <row r="48" spans="30:47"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</row>
    <row r="49" spans="31:46"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</row>
    <row r="50" spans="31:46"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</row>
    <row r="51" spans="31:46"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</row>
    <row r="52" spans="31:46"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</row>
  </sheetData>
  <conditionalFormatting sqref="AE34:AL35 AE24 AF24:AL25 AM31:AM35 AN20:AT24 AN26:AT35">
    <cfRule type="colorScale" priority="23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E37:AT52">
    <cfRule type="colorScale" priority="22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C13:J20">
    <cfRule type="colorScale" priority="18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BN3:BN17 AX4:BM18">
    <cfRule type="colorScale" priority="14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X4:BM18">
    <cfRule type="colorScale" priority="13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M5:AB20">
    <cfRule type="colorScale" priority="11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E12:AL12 AF14:AL14 AE13:AE14 AN4:AT13 AN15:AT18">
    <cfRule type="colorScale" priority="27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E25:AL25">
    <cfRule type="colorScale" priority="10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E3:AL3">
    <cfRule type="colorScale" priority="9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D4:AD11">
    <cfRule type="colorScale" priority="8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D15:AD22">
    <cfRule type="colorScale" priority="7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D26:AD33">
    <cfRule type="colorScale" priority="6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N26:AU33">
    <cfRule type="colorScale" priority="5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N15:AU22">
    <cfRule type="colorScale" priority="4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AN4:AU11">
    <cfRule type="colorScale" priority="3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AN22"/>
  <sheetViews>
    <sheetView tabSelected="1" workbookViewId="0">
      <selection activeCell="Z27" sqref="Z27"/>
    </sheetView>
  </sheetViews>
  <sheetFormatPr defaultRowHeight="15"/>
  <cols>
    <col min="1" max="61" width="5.7109375" customWidth="1"/>
  </cols>
  <sheetData>
    <row r="1" spans="2:40" ht="15.75" thickBot="1">
      <c r="B1" t="s">
        <v>6</v>
      </c>
    </row>
    <row r="2" spans="2:40">
      <c r="B2" s="20">
        <v>128</v>
      </c>
      <c r="C2" s="21">
        <v>128</v>
      </c>
      <c r="D2" s="21">
        <v>128</v>
      </c>
      <c r="E2" s="21">
        <v>128</v>
      </c>
      <c r="F2" s="21">
        <v>128</v>
      </c>
      <c r="G2" s="21">
        <v>141</v>
      </c>
      <c r="H2" s="21">
        <v>147</v>
      </c>
      <c r="I2" s="22">
        <v>152</v>
      </c>
      <c r="K2">
        <v>800</v>
      </c>
      <c r="L2" s="19">
        <f>2.7+(512*3/B2)</f>
        <v>14.7</v>
      </c>
      <c r="M2" s="19">
        <f t="shared" ref="M2:S9" si="0">2.7+(512*3/C2)</f>
        <v>14.7</v>
      </c>
      <c r="N2" s="19">
        <f t="shared" si="0"/>
        <v>14.7</v>
      </c>
      <c r="O2" s="19">
        <f t="shared" si="0"/>
        <v>14.7</v>
      </c>
      <c r="P2" s="19">
        <f t="shared" si="0"/>
        <v>14.7</v>
      </c>
      <c r="Q2" s="19">
        <f t="shared" si="0"/>
        <v>13.593617021276597</v>
      </c>
      <c r="R2" s="19">
        <f t="shared" si="0"/>
        <v>13.148979591836735</v>
      </c>
      <c r="S2" s="19">
        <f t="shared" si="0"/>
        <v>12.805263157894736</v>
      </c>
      <c r="W2" t="s">
        <v>7</v>
      </c>
    </row>
    <row r="3" spans="2:40">
      <c r="B3" s="23">
        <v>128</v>
      </c>
      <c r="C3" s="24">
        <v>128</v>
      </c>
      <c r="D3" s="24">
        <v>128</v>
      </c>
      <c r="E3" s="24">
        <v>128</v>
      </c>
      <c r="F3" s="24">
        <v>128</v>
      </c>
      <c r="G3" s="24">
        <v>141</v>
      </c>
      <c r="H3" s="24">
        <v>148</v>
      </c>
      <c r="I3" s="25">
        <v>153</v>
      </c>
      <c r="K3">
        <v>1600</v>
      </c>
      <c r="L3" s="19">
        <f t="shared" ref="L3:L9" si="1">2.7+(512*3/B3)</f>
        <v>14.7</v>
      </c>
      <c r="M3" s="19">
        <f t="shared" si="0"/>
        <v>14.7</v>
      </c>
      <c r="N3" s="19">
        <f t="shared" si="0"/>
        <v>14.7</v>
      </c>
      <c r="O3" s="19">
        <f t="shared" si="0"/>
        <v>14.7</v>
      </c>
      <c r="P3" s="19">
        <f t="shared" si="0"/>
        <v>14.7</v>
      </c>
      <c r="Q3" s="19">
        <f t="shared" si="0"/>
        <v>13.593617021276597</v>
      </c>
      <c r="R3" s="19">
        <f t="shared" si="0"/>
        <v>13.078378378378378</v>
      </c>
      <c r="S3" s="19">
        <f t="shared" si="0"/>
        <v>12.739215686274509</v>
      </c>
      <c r="W3" s="26">
        <v>44</v>
      </c>
      <c r="X3" s="26">
        <v>50</v>
      </c>
      <c r="Y3" s="26">
        <v>56</v>
      </c>
      <c r="Z3" s="26">
        <v>63</v>
      </c>
      <c r="AA3" s="26">
        <v>69</v>
      </c>
      <c r="AB3" s="26">
        <v>75</v>
      </c>
      <c r="AC3" s="26">
        <v>81</v>
      </c>
      <c r="AD3" s="26">
        <v>94</v>
      </c>
      <c r="AG3" s="26">
        <v>44</v>
      </c>
      <c r="AH3" s="26">
        <v>50</v>
      </c>
      <c r="AI3" s="26">
        <v>56</v>
      </c>
      <c r="AJ3" s="26">
        <v>63</v>
      </c>
      <c r="AK3" s="26">
        <v>69</v>
      </c>
      <c r="AL3" s="26">
        <v>75</v>
      </c>
      <c r="AM3" s="26">
        <v>81</v>
      </c>
      <c r="AN3" s="26">
        <v>94</v>
      </c>
    </row>
    <row r="4" spans="2:40">
      <c r="B4" s="23">
        <v>128</v>
      </c>
      <c r="C4" s="24">
        <v>128</v>
      </c>
      <c r="D4" s="24">
        <v>128</v>
      </c>
      <c r="E4" s="24">
        <v>128</v>
      </c>
      <c r="F4" s="24">
        <v>140</v>
      </c>
      <c r="G4" s="24">
        <v>147</v>
      </c>
      <c r="H4" s="24">
        <v>151</v>
      </c>
      <c r="I4" s="25">
        <v>155</v>
      </c>
      <c r="K4">
        <v>2400</v>
      </c>
      <c r="L4" s="19">
        <f t="shared" si="1"/>
        <v>14.7</v>
      </c>
      <c r="M4" s="19">
        <f t="shared" si="0"/>
        <v>14.7</v>
      </c>
      <c r="N4" s="19">
        <f t="shared" si="0"/>
        <v>14.7</v>
      </c>
      <c r="O4" s="19">
        <f t="shared" si="0"/>
        <v>14.7</v>
      </c>
      <c r="P4" s="19">
        <f t="shared" si="0"/>
        <v>13.671428571428571</v>
      </c>
      <c r="Q4" s="19">
        <f t="shared" si="0"/>
        <v>13.148979591836735</v>
      </c>
      <c r="R4" s="19">
        <f t="shared" si="0"/>
        <v>12.872185430463578</v>
      </c>
      <c r="S4" s="19">
        <f t="shared" si="0"/>
        <v>12.609677419354838</v>
      </c>
      <c r="V4">
        <v>800</v>
      </c>
      <c r="W4">
        <v>128</v>
      </c>
      <c r="X4">
        <v>128</v>
      </c>
      <c r="Y4">
        <v>128</v>
      </c>
      <c r="Z4">
        <v>128</v>
      </c>
      <c r="AA4">
        <v>128</v>
      </c>
      <c r="AB4">
        <v>141</v>
      </c>
      <c r="AC4">
        <v>148</v>
      </c>
      <c r="AD4">
        <v>149</v>
      </c>
      <c r="AF4">
        <v>800</v>
      </c>
      <c r="AG4">
        <v>14.7</v>
      </c>
      <c r="AH4">
        <v>14.7</v>
      </c>
      <c r="AI4">
        <v>14.7</v>
      </c>
      <c r="AJ4">
        <v>14.7</v>
      </c>
      <c r="AK4">
        <v>14.7</v>
      </c>
      <c r="AL4">
        <v>13.593617021276597</v>
      </c>
      <c r="AM4">
        <v>13.078378378378378</v>
      </c>
      <c r="AN4">
        <v>13.008724832214764</v>
      </c>
    </row>
    <row r="5" spans="2:40">
      <c r="B5" s="23">
        <v>128</v>
      </c>
      <c r="C5" s="24">
        <v>128</v>
      </c>
      <c r="D5" s="24">
        <v>128</v>
      </c>
      <c r="E5" s="24">
        <v>140</v>
      </c>
      <c r="F5" s="24">
        <v>146</v>
      </c>
      <c r="G5" s="24">
        <v>150</v>
      </c>
      <c r="H5" s="24">
        <v>153</v>
      </c>
      <c r="I5" s="25">
        <v>157</v>
      </c>
      <c r="K5">
        <v>3200</v>
      </c>
      <c r="L5" s="19">
        <f t="shared" si="1"/>
        <v>14.7</v>
      </c>
      <c r="M5" s="19">
        <f t="shared" si="0"/>
        <v>14.7</v>
      </c>
      <c r="N5" s="19">
        <f t="shared" si="0"/>
        <v>14.7</v>
      </c>
      <c r="O5" s="19">
        <f t="shared" si="0"/>
        <v>13.671428571428571</v>
      </c>
      <c r="P5" s="19">
        <f t="shared" si="0"/>
        <v>13.220547945205478</v>
      </c>
      <c r="Q5" s="19">
        <f t="shared" si="0"/>
        <v>12.940000000000001</v>
      </c>
      <c r="R5" s="19">
        <f t="shared" si="0"/>
        <v>12.739215686274509</v>
      </c>
      <c r="S5" s="19">
        <f t="shared" si="0"/>
        <v>12.483439490445861</v>
      </c>
      <c r="V5">
        <v>1600</v>
      </c>
      <c r="W5">
        <v>128</v>
      </c>
      <c r="X5">
        <v>128</v>
      </c>
      <c r="Y5">
        <v>128</v>
      </c>
      <c r="Z5">
        <v>128</v>
      </c>
      <c r="AA5">
        <v>128</v>
      </c>
      <c r="AB5">
        <v>145</v>
      </c>
      <c r="AC5">
        <v>149</v>
      </c>
      <c r="AD5">
        <v>149</v>
      </c>
      <c r="AF5">
        <v>1600</v>
      </c>
      <c r="AG5">
        <v>14.7</v>
      </c>
      <c r="AH5">
        <v>14.7</v>
      </c>
      <c r="AI5">
        <v>14.7</v>
      </c>
      <c r="AJ5">
        <v>14.7</v>
      </c>
      <c r="AK5">
        <v>14.7</v>
      </c>
      <c r="AL5">
        <v>13.293103448275861</v>
      </c>
      <c r="AM5">
        <v>13.008724832214764</v>
      </c>
      <c r="AN5">
        <v>13.008724832214764</v>
      </c>
    </row>
    <row r="6" spans="2:40">
      <c r="B6" s="23">
        <v>128</v>
      </c>
      <c r="C6" s="24">
        <v>128</v>
      </c>
      <c r="D6" s="24">
        <v>128</v>
      </c>
      <c r="E6" s="24">
        <v>141</v>
      </c>
      <c r="F6" s="24">
        <v>149</v>
      </c>
      <c r="G6" s="24">
        <v>152</v>
      </c>
      <c r="H6" s="24">
        <v>155</v>
      </c>
      <c r="I6" s="25">
        <v>159</v>
      </c>
      <c r="K6">
        <v>4400</v>
      </c>
      <c r="L6" s="19">
        <f t="shared" si="1"/>
        <v>14.7</v>
      </c>
      <c r="M6" s="19">
        <f t="shared" si="0"/>
        <v>14.7</v>
      </c>
      <c r="N6" s="19">
        <f t="shared" si="0"/>
        <v>14.7</v>
      </c>
      <c r="O6" s="19">
        <f t="shared" si="0"/>
        <v>13.593617021276597</v>
      </c>
      <c r="P6" s="19">
        <f t="shared" si="0"/>
        <v>13.008724832214764</v>
      </c>
      <c r="Q6" s="19">
        <f t="shared" si="0"/>
        <v>12.805263157894736</v>
      </c>
      <c r="R6" s="19">
        <f t="shared" si="0"/>
        <v>12.609677419354838</v>
      </c>
      <c r="S6" s="19">
        <f t="shared" si="0"/>
        <v>12.360377358490567</v>
      </c>
      <c r="V6">
        <v>2400</v>
      </c>
      <c r="W6">
        <v>128</v>
      </c>
      <c r="X6">
        <v>128</v>
      </c>
      <c r="Y6">
        <v>128</v>
      </c>
      <c r="Z6">
        <v>138</v>
      </c>
      <c r="AA6">
        <v>139</v>
      </c>
      <c r="AB6">
        <v>147</v>
      </c>
      <c r="AC6">
        <v>149</v>
      </c>
      <c r="AD6">
        <v>149</v>
      </c>
      <c r="AF6">
        <v>2400</v>
      </c>
      <c r="AG6">
        <v>14.7</v>
      </c>
      <c r="AH6">
        <v>14.7</v>
      </c>
      <c r="AI6">
        <v>14.7</v>
      </c>
      <c r="AJ6">
        <v>13.830434782608695</v>
      </c>
      <c r="AK6">
        <v>13.750359712230217</v>
      </c>
      <c r="AL6">
        <v>13.148979591836735</v>
      </c>
      <c r="AM6">
        <v>13.008724832214764</v>
      </c>
      <c r="AN6">
        <v>13.008724832214764</v>
      </c>
    </row>
    <row r="7" spans="2:40">
      <c r="B7" s="23">
        <v>128</v>
      </c>
      <c r="C7" s="24">
        <v>128</v>
      </c>
      <c r="D7" s="24">
        <v>128</v>
      </c>
      <c r="E7" s="24">
        <v>142</v>
      </c>
      <c r="F7" s="24">
        <v>150</v>
      </c>
      <c r="G7" s="24">
        <v>153</v>
      </c>
      <c r="H7" s="24">
        <v>156</v>
      </c>
      <c r="I7" s="25">
        <v>160</v>
      </c>
      <c r="K7">
        <v>4800</v>
      </c>
      <c r="L7" s="19">
        <f t="shared" si="1"/>
        <v>14.7</v>
      </c>
      <c r="M7" s="19">
        <f t="shared" si="0"/>
        <v>14.7</v>
      </c>
      <c r="N7" s="19">
        <f t="shared" si="0"/>
        <v>14.7</v>
      </c>
      <c r="O7" s="19">
        <f t="shared" si="0"/>
        <v>13.516901408450703</v>
      </c>
      <c r="P7" s="19">
        <f t="shared" si="0"/>
        <v>12.940000000000001</v>
      </c>
      <c r="Q7" s="19">
        <f t="shared" si="0"/>
        <v>12.739215686274509</v>
      </c>
      <c r="R7" s="19">
        <f t="shared" si="0"/>
        <v>12.546153846153846</v>
      </c>
      <c r="S7" s="19">
        <f t="shared" si="0"/>
        <v>12.3</v>
      </c>
      <c r="V7">
        <v>3200</v>
      </c>
      <c r="W7">
        <v>128</v>
      </c>
      <c r="X7">
        <v>128</v>
      </c>
      <c r="Y7">
        <v>128</v>
      </c>
      <c r="Z7">
        <v>138</v>
      </c>
      <c r="AA7">
        <v>142</v>
      </c>
      <c r="AB7">
        <v>148</v>
      </c>
      <c r="AC7">
        <v>153</v>
      </c>
      <c r="AD7">
        <v>153</v>
      </c>
      <c r="AF7">
        <v>3200</v>
      </c>
      <c r="AG7">
        <v>14.7</v>
      </c>
      <c r="AH7">
        <v>14.7</v>
      </c>
      <c r="AI7">
        <v>14.7</v>
      </c>
      <c r="AJ7">
        <v>13.830434782608695</v>
      </c>
      <c r="AK7">
        <v>13.516901408450703</v>
      </c>
      <c r="AL7">
        <v>13.078378378378378</v>
      </c>
      <c r="AM7">
        <v>12.739215686274509</v>
      </c>
      <c r="AN7">
        <v>12.739215686274509</v>
      </c>
    </row>
    <row r="8" spans="2:40">
      <c r="B8" s="23">
        <v>128</v>
      </c>
      <c r="C8" s="24">
        <v>128</v>
      </c>
      <c r="D8" s="24">
        <v>136</v>
      </c>
      <c r="E8" s="24">
        <v>145</v>
      </c>
      <c r="F8" s="24">
        <v>152</v>
      </c>
      <c r="G8" s="24">
        <v>155</v>
      </c>
      <c r="H8" s="24">
        <v>158</v>
      </c>
      <c r="I8" s="25">
        <v>163</v>
      </c>
      <c r="K8">
        <v>5600</v>
      </c>
      <c r="L8" s="19">
        <f t="shared" si="1"/>
        <v>14.7</v>
      </c>
      <c r="M8" s="19">
        <f t="shared" si="0"/>
        <v>14.7</v>
      </c>
      <c r="N8" s="19">
        <f t="shared" si="0"/>
        <v>13.994117647058825</v>
      </c>
      <c r="O8" s="19">
        <f t="shared" si="0"/>
        <v>13.293103448275861</v>
      </c>
      <c r="P8" s="19">
        <f t="shared" si="0"/>
        <v>12.805263157894736</v>
      </c>
      <c r="Q8" s="19">
        <f t="shared" si="0"/>
        <v>12.609677419354838</v>
      </c>
      <c r="R8" s="19">
        <f t="shared" si="0"/>
        <v>12.421518987341774</v>
      </c>
      <c r="S8" s="19">
        <f t="shared" si="0"/>
        <v>12.123312883435585</v>
      </c>
      <c r="V8">
        <v>4000</v>
      </c>
      <c r="W8">
        <v>128</v>
      </c>
      <c r="X8">
        <v>128</v>
      </c>
      <c r="Y8">
        <v>128</v>
      </c>
      <c r="Z8">
        <v>138</v>
      </c>
      <c r="AA8">
        <v>144</v>
      </c>
      <c r="AB8">
        <v>150</v>
      </c>
      <c r="AC8">
        <v>153</v>
      </c>
      <c r="AD8">
        <v>153</v>
      </c>
      <c r="AF8">
        <v>4000</v>
      </c>
      <c r="AG8">
        <v>14.7</v>
      </c>
      <c r="AH8">
        <v>14.7</v>
      </c>
      <c r="AI8">
        <v>14.7</v>
      </c>
      <c r="AJ8">
        <v>13.830434782608695</v>
      </c>
      <c r="AK8">
        <v>13.366666666666667</v>
      </c>
      <c r="AL8">
        <v>12.940000000000001</v>
      </c>
      <c r="AM8">
        <v>12.739215686274509</v>
      </c>
      <c r="AN8">
        <v>12.739215686274509</v>
      </c>
    </row>
    <row r="9" spans="2:40" ht="15.75" thickBot="1">
      <c r="B9" s="27">
        <v>128</v>
      </c>
      <c r="C9" s="28">
        <v>136</v>
      </c>
      <c r="D9" s="28">
        <v>143</v>
      </c>
      <c r="E9" s="28">
        <v>149</v>
      </c>
      <c r="F9" s="28">
        <v>155</v>
      </c>
      <c r="G9" s="28">
        <v>158</v>
      </c>
      <c r="H9" s="28">
        <v>161</v>
      </c>
      <c r="I9" s="29">
        <v>166</v>
      </c>
      <c r="K9">
        <v>6400</v>
      </c>
      <c r="L9" s="19">
        <f t="shared" si="1"/>
        <v>14.7</v>
      </c>
      <c r="M9" s="19">
        <f t="shared" si="0"/>
        <v>13.994117647058825</v>
      </c>
      <c r="N9" s="19">
        <f t="shared" si="0"/>
        <v>13.441258741258743</v>
      </c>
      <c r="O9" s="19">
        <f t="shared" si="0"/>
        <v>13.008724832214764</v>
      </c>
      <c r="P9" s="19">
        <f t="shared" si="0"/>
        <v>12.609677419354838</v>
      </c>
      <c r="Q9" s="19">
        <f t="shared" si="0"/>
        <v>12.421518987341774</v>
      </c>
      <c r="R9" s="19">
        <f t="shared" si="0"/>
        <v>12.240372670807453</v>
      </c>
      <c r="S9" s="19">
        <f t="shared" si="0"/>
        <v>11.953012048192772</v>
      </c>
      <c r="V9">
        <v>4800</v>
      </c>
      <c r="W9">
        <v>128</v>
      </c>
      <c r="X9">
        <v>128</v>
      </c>
      <c r="Y9">
        <v>136</v>
      </c>
      <c r="Z9">
        <v>145</v>
      </c>
      <c r="AA9">
        <v>153</v>
      </c>
      <c r="AB9">
        <v>156</v>
      </c>
      <c r="AC9">
        <v>158</v>
      </c>
      <c r="AD9">
        <v>158</v>
      </c>
      <c r="AF9">
        <v>4800</v>
      </c>
      <c r="AG9">
        <v>14.7</v>
      </c>
      <c r="AH9">
        <v>14.7</v>
      </c>
      <c r="AI9">
        <v>13.994117647058825</v>
      </c>
      <c r="AJ9">
        <v>13.293103448275861</v>
      </c>
      <c r="AK9">
        <v>12.739215686274509</v>
      </c>
      <c r="AL9">
        <v>12.546153846153846</v>
      </c>
      <c r="AM9">
        <v>12.421518987341774</v>
      </c>
      <c r="AN9">
        <v>12.421518987341774</v>
      </c>
    </row>
    <row r="10" spans="2:40">
      <c r="V10">
        <v>5100</v>
      </c>
      <c r="W10">
        <v>128</v>
      </c>
      <c r="X10">
        <v>136</v>
      </c>
      <c r="Y10">
        <v>144</v>
      </c>
      <c r="Z10">
        <v>151</v>
      </c>
      <c r="AA10">
        <v>156</v>
      </c>
      <c r="AB10">
        <v>158</v>
      </c>
      <c r="AC10">
        <v>158</v>
      </c>
      <c r="AD10">
        <v>158</v>
      </c>
      <c r="AF10">
        <v>5100</v>
      </c>
      <c r="AG10">
        <v>14.7</v>
      </c>
      <c r="AH10">
        <v>13.994117647058825</v>
      </c>
      <c r="AI10">
        <v>13.366666666666667</v>
      </c>
      <c r="AJ10">
        <v>12.872185430463578</v>
      </c>
      <c r="AK10">
        <v>12.546153846153846</v>
      </c>
      <c r="AL10">
        <v>12.421518987341774</v>
      </c>
      <c r="AM10">
        <v>12.421518987341774</v>
      </c>
      <c r="AN10">
        <v>12.421518987341774</v>
      </c>
    </row>
    <row r="11" spans="2:40">
      <c r="V11">
        <v>6400</v>
      </c>
      <c r="W11">
        <v>128</v>
      </c>
      <c r="X11">
        <v>136</v>
      </c>
      <c r="Y11">
        <v>144</v>
      </c>
      <c r="Z11">
        <v>151</v>
      </c>
      <c r="AA11">
        <v>156</v>
      </c>
      <c r="AB11">
        <v>161</v>
      </c>
      <c r="AC11">
        <v>164</v>
      </c>
      <c r="AD11">
        <v>169</v>
      </c>
      <c r="AF11">
        <v>6400</v>
      </c>
      <c r="AG11">
        <v>14.7</v>
      </c>
      <c r="AH11">
        <v>13.994117647058825</v>
      </c>
      <c r="AI11">
        <v>13.366666666666667</v>
      </c>
      <c r="AJ11">
        <v>12.872185430463578</v>
      </c>
      <c r="AK11">
        <v>12.546153846153846</v>
      </c>
      <c r="AL11">
        <v>12.240372670807453</v>
      </c>
      <c r="AM11">
        <v>12.065853658536586</v>
      </c>
      <c r="AN11">
        <v>11.788757396449704</v>
      </c>
    </row>
    <row r="13" spans="2:40">
      <c r="V13" t="s">
        <v>8</v>
      </c>
    </row>
    <row r="14" spans="2:40" ht="15.75" thickBot="1">
      <c r="V14" s="26">
        <v>13</v>
      </c>
      <c r="W14" s="26">
        <v>44</v>
      </c>
      <c r="X14" s="26">
        <v>53</v>
      </c>
      <c r="Y14" s="26">
        <v>56</v>
      </c>
      <c r="Z14" s="26">
        <v>63</v>
      </c>
      <c r="AA14" s="26">
        <v>69</v>
      </c>
      <c r="AB14" s="26">
        <v>75</v>
      </c>
      <c r="AC14" s="26">
        <v>88</v>
      </c>
      <c r="AF14" s="26">
        <v>13</v>
      </c>
      <c r="AG14" s="26">
        <v>44</v>
      </c>
      <c r="AH14" s="26">
        <v>53</v>
      </c>
      <c r="AI14" s="26">
        <v>56</v>
      </c>
      <c r="AJ14" s="26">
        <v>63</v>
      </c>
      <c r="AK14" s="26">
        <v>69</v>
      </c>
      <c r="AL14" s="26">
        <v>75</v>
      </c>
      <c r="AM14" s="26">
        <v>88</v>
      </c>
    </row>
    <row r="15" spans="2:40">
      <c r="U15">
        <v>800</v>
      </c>
      <c r="V15" s="20">
        <v>128</v>
      </c>
      <c r="W15" s="21">
        <v>128</v>
      </c>
      <c r="X15" s="21">
        <v>128</v>
      </c>
      <c r="Y15" s="21">
        <v>128</v>
      </c>
      <c r="Z15" s="21">
        <v>128</v>
      </c>
      <c r="AA15" s="21">
        <v>141</v>
      </c>
      <c r="AB15" s="21">
        <v>147</v>
      </c>
      <c r="AC15" s="22">
        <v>152</v>
      </c>
      <c r="AE15">
        <v>800</v>
      </c>
      <c r="AF15">
        <v>14.7</v>
      </c>
      <c r="AG15">
        <v>14.7</v>
      </c>
      <c r="AH15">
        <v>14.7</v>
      </c>
      <c r="AI15">
        <v>14.7</v>
      </c>
      <c r="AJ15">
        <v>14.7</v>
      </c>
      <c r="AK15">
        <v>13.593617021276597</v>
      </c>
      <c r="AL15">
        <v>13.148979591836735</v>
      </c>
      <c r="AM15">
        <v>12.805263157894736</v>
      </c>
    </row>
    <row r="16" spans="2:40">
      <c r="U16">
        <v>1600</v>
      </c>
      <c r="V16" s="23">
        <v>128</v>
      </c>
      <c r="W16" s="24">
        <v>128</v>
      </c>
      <c r="X16" s="24">
        <v>128</v>
      </c>
      <c r="Y16" s="24">
        <v>128</v>
      </c>
      <c r="Z16" s="24">
        <v>128</v>
      </c>
      <c r="AA16" s="24">
        <v>141</v>
      </c>
      <c r="AB16" s="24">
        <v>148</v>
      </c>
      <c r="AC16" s="25">
        <v>153</v>
      </c>
      <c r="AE16">
        <v>1600</v>
      </c>
      <c r="AF16">
        <v>14.7</v>
      </c>
      <c r="AG16">
        <v>14.7</v>
      </c>
      <c r="AH16">
        <v>14.7</v>
      </c>
      <c r="AI16">
        <v>14.7</v>
      </c>
      <c r="AJ16">
        <v>14.7</v>
      </c>
      <c r="AK16">
        <v>13.593617021276597</v>
      </c>
      <c r="AL16">
        <v>13.078378378378378</v>
      </c>
      <c r="AM16">
        <v>12.739215686274509</v>
      </c>
    </row>
    <row r="17" spans="21:39">
      <c r="U17">
        <v>2400</v>
      </c>
      <c r="V17" s="23">
        <v>128</v>
      </c>
      <c r="W17" s="24">
        <v>128</v>
      </c>
      <c r="X17" s="24">
        <v>128</v>
      </c>
      <c r="Y17" s="24">
        <v>128</v>
      </c>
      <c r="Z17" s="24">
        <v>140</v>
      </c>
      <c r="AA17" s="24">
        <v>147</v>
      </c>
      <c r="AB17" s="24">
        <v>151</v>
      </c>
      <c r="AC17" s="25">
        <v>155</v>
      </c>
      <c r="AE17">
        <v>2400</v>
      </c>
      <c r="AF17">
        <v>14.7</v>
      </c>
      <c r="AG17">
        <v>14.7</v>
      </c>
      <c r="AH17">
        <v>14.7</v>
      </c>
      <c r="AI17">
        <v>14.7</v>
      </c>
      <c r="AJ17">
        <v>13.671428571428571</v>
      </c>
      <c r="AK17">
        <v>13.148979591836735</v>
      </c>
      <c r="AL17">
        <v>12.872185430463578</v>
      </c>
      <c r="AM17">
        <v>12.609677419354838</v>
      </c>
    </row>
    <row r="18" spans="21:39">
      <c r="U18">
        <v>3200</v>
      </c>
      <c r="V18" s="23">
        <v>128</v>
      </c>
      <c r="W18" s="24">
        <v>128</v>
      </c>
      <c r="X18" s="24">
        <v>128</v>
      </c>
      <c r="Y18" s="24">
        <v>140</v>
      </c>
      <c r="Z18" s="24">
        <v>146</v>
      </c>
      <c r="AA18" s="24">
        <v>150</v>
      </c>
      <c r="AB18" s="24">
        <v>153</v>
      </c>
      <c r="AC18" s="25">
        <v>157</v>
      </c>
      <c r="AE18">
        <v>3200</v>
      </c>
      <c r="AF18">
        <v>14.7</v>
      </c>
      <c r="AG18">
        <v>14.7</v>
      </c>
      <c r="AH18">
        <v>14.7</v>
      </c>
      <c r="AI18">
        <v>13.671428571428571</v>
      </c>
      <c r="AJ18">
        <v>13.220547945205478</v>
      </c>
      <c r="AK18">
        <v>12.940000000000001</v>
      </c>
      <c r="AL18">
        <v>12.739215686274509</v>
      </c>
      <c r="AM18">
        <v>12.483439490445861</v>
      </c>
    </row>
    <row r="19" spans="21:39">
      <c r="U19">
        <v>4400</v>
      </c>
      <c r="V19" s="23">
        <v>128</v>
      </c>
      <c r="W19" s="24">
        <v>128</v>
      </c>
      <c r="X19" s="24">
        <v>128</v>
      </c>
      <c r="Y19" s="24">
        <v>141</v>
      </c>
      <c r="Z19" s="24">
        <v>149</v>
      </c>
      <c r="AA19" s="24">
        <v>152</v>
      </c>
      <c r="AB19" s="24">
        <v>155</v>
      </c>
      <c r="AC19" s="25">
        <v>159</v>
      </c>
      <c r="AE19">
        <v>4400</v>
      </c>
      <c r="AF19">
        <v>14.7</v>
      </c>
      <c r="AG19">
        <v>14.7</v>
      </c>
      <c r="AH19">
        <v>14.7</v>
      </c>
      <c r="AI19">
        <v>13.593617021276597</v>
      </c>
      <c r="AJ19">
        <v>13.008724832214764</v>
      </c>
      <c r="AK19">
        <v>12.805263157894736</v>
      </c>
      <c r="AL19">
        <v>12.609677419354838</v>
      </c>
      <c r="AM19">
        <v>12.360377358490567</v>
      </c>
    </row>
    <row r="20" spans="21:39">
      <c r="U20">
        <v>4800</v>
      </c>
      <c r="V20" s="23">
        <v>128</v>
      </c>
      <c r="W20" s="24">
        <v>128</v>
      </c>
      <c r="X20" s="24">
        <v>128</v>
      </c>
      <c r="Y20" s="24">
        <v>142</v>
      </c>
      <c r="Z20" s="24">
        <v>150</v>
      </c>
      <c r="AA20" s="24">
        <v>153</v>
      </c>
      <c r="AB20" s="24">
        <v>156</v>
      </c>
      <c r="AC20" s="25">
        <v>160</v>
      </c>
      <c r="AE20">
        <v>4800</v>
      </c>
      <c r="AF20">
        <v>14.7</v>
      </c>
      <c r="AG20">
        <v>14.7</v>
      </c>
      <c r="AH20">
        <v>14.7</v>
      </c>
      <c r="AI20">
        <v>13.516901408450703</v>
      </c>
      <c r="AJ20">
        <v>12.940000000000001</v>
      </c>
      <c r="AK20">
        <v>12.739215686274509</v>
      </c>
      <c r="AL20">
        <v>12.546153846153846</v>
      </c>
      <c r="AM20">
        <v>12.3</v>
      </c>
    </row>
    <row r="21" spans="21:39">
      <c r="U21">
        <v>5600</v>
      </c>
      <c r="V21" s="23">
        <v>128</v>
      </c>
      <c r="W21" s="24">
        <v>128</v>
      </c>
      <c r="X21" s="24">
        <v>136</v>
      </c>
      <c r="Y21" s="24">
        <v>145</v>
      </c>
      <c r="Z21" s="24">
        <v>152</v>
      </c>
      <c r="AA21" s="24">
        <v>155</v>
      </c>
      <c r="AB21" s="24">
        <v>158</v>
      </c>
      <c r="AC21" s="25">
        <v>163</v>
      </c>
      <c r="AE21">
        <v>5600</v>
      </c>
      <c r="AF21">
        <v>14.7</v>
      </c>
      <c r="AG21">
        <v>14.7</v>
      </c>
      <c r="AH21">
        <v>13.994117647058825</v>
      </c>
      <c r="AI21">
        <v>13.293103448275861</v>
      </c>
      <c r="AJ21">
        <v>12.805263157894736</v>
      </c>
      <c r="AK21">
        <v>12.609677419354838</v>
      </c>
      <c r="AL21">
        <v>12.421518987341774</v>
      </c>
      <c r="AM21">
        <v>12.123312883435585</v>
      </c>
    </row>
    <row r="22" spans="21:39" ht="15.75" thickBot="1">
      <c r="U22">
        <v>6400</v>
      </c>
      <c r="V22" s="27">
        <v>128</v>
      </c>
      <c r="W22" s="28">
        <v>136</v>
      </c>
      <c r="X22" s="28">
        <v>143</v>
      </c>
      <c r="Y22" s="28">
        <v>149</v>
      </c>
      <c r="Z22" s="28">
        <v>155</v>
      </c>
      <c r="AA22" s="28">
        <v>158</v>
      </c>
      <c r="AB22" s="28">
        <v>161</v>
      </c>
      <c r="AC22" s="29">
        <v>166</v>
      </c>
      <c r="AE22">
        <v>6400</v>
      </c>
      <c r="AF22">
        <v>14.7</v>
      </c>
      <c r="AG22">
        <v>13.994117647058825</v>
      </c>
      <c r="AH22">
        <v>13.441258741258743</v>
      </c>
      <c r="AI22">
        <v>13.008724832214764</v>
      </c>
      <c r="AJ22">
        <v>12.609677419354838</v>
      </c>
      <c r="AK22">
        <v>12.421518987341774</v>
      </c>
      <c r="AL22">
        <v>12.240372670807453</v>
      </c>
      <c r="AM22">
        <v>11.953012048192772</v>
      </c>
    </row>
  </sheetData>
  <conditionalFormatting sqref="L2:S9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G4:AN11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AF15:AM22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Cam Timing</vt:lpstr>
      <vt:lpstr>Target AFR</vt:lpstr>
    </vt:vector>
  </TitlesOfParts>
  <Company>..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2013-01-01T06:42:32Z</dcterms:created>
  <dcterms:modified xsi:type="dcterms:W3CDTF">2014-04-13T06:28:04Z</dcterms:modified>
</cp:coreProperties>
</file>